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资金使用情况表" sheetId="6" r:id="rId1"/>
    <sheet name="分资金用途情况表" sheetId="8" r:id="rId2"/>
  </sheets>
  <definedNames>
    <definedName name="_xlnm._FilterDatabase" localSheetId="0" hidden="1">资金使用情况表!$A$5:$AX$34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<sst xmlns="http://schemas.openxmlformats.org/spreadsheetml/2006/main" count="221" uniqueCount="141">
  <si>
    <t>表一</t>
  </si>
  <si>
    <r>
      <rPr>
        <sz val="16"/>
        <rFont val="黑体"/>
        <charset val="134"/>
      </rPr>
      <t>2020年漳平市</t>
    </r>
    <r>
      <rPr>
        <u/>
        <sz val="16"/>
        <rFont val="黑体"/>
        <charset val="134"/>
      </rPr>
      <t>原中央苏区和革命老区转移支付</t>
    </r>
    <r>
      <rPr>
        <sz val="16"/>
        <rFont val="黑体"/>
        <charset val="134"/>
      </rPr>
      <t>资金使用情况表</t>
    </r>
  </si>
  <si>
    <t>填报单位盖章：漳平市财政局</t>
  </si>
  <si>
    <t>单位:万元</t>
  </si>
  <si>
    <t>县
(市\区)</t>
  </si>
  <si>
    <t>项目名称</t>
  </si>
  <si>
    <t>项目类别</t>
  </si>
  <si>
    <t>项目性质</t>
  </si>
  <si>
    <t>建设起止期限（填报格式为年.月-年.月，如2020.01-2020.12）</t>
  </si>
  <si>
    <t>资金使用部门</t>
  </si>
  <si>
    <t>总投资</t>
  </si>
  <si>
    <t>其中：</t>
  </si>
  <si>
    <t>简述项目建设内容（如道路长度）</t>
  </si>
  <si>
    <t>一级（选项：专门事务、民生事务）</t>
  </si>
  <si>
    <t>二级（选项详见备注）</t>
  </si>
  <si>
    <t>2019年原中央苏区和革命老区转移支付资金安排额度</t>
  </si>
  <si>
    <t>其他年度原中央苏区和革命老区转移支付资金安排额度</t>
  </si>
  <si>
    <t>其他省级补助资金</t>
  </si>
  <si>
    <t>市级补助</t>
  </si>
  <si>
    <t>县级安排</t>
  </si>
  <si>
    <t>单位自筹</t>
  </si>
  <si>
    <t>合计</t>
  </si>
  <si>
    <t>漳平市</t>
  </si>
  <si>
    <t>赤水镇红色遗址万福堂维修</t>
  </si>
  <si>
    <t>专门事务</t>
  </si>
  <si>
    <t>革命遗址保护</t>
  </si>
  <si>
    <t>维修</t>
  </si>
  <si>
    <t>2020.10-2021.03</t>
  </si>
  <si>
    <t>赤水镇安坑村</t>
  </si>
  <si>
    <t>拱桥镇富康小区综合整治项目</t>
  </si>
  <si>
    <t>民生事务</t>
  </si>
  <si>
    <t>社会保障事业</t>
  </si>
  <si>
    <t>2020.12.22-</t>
  </si>
  <si>
    <t>混凝土挡墙283.63立方米，C25水泥混凝土路面1213.2平方米，</t>
  </si>
  <si>
    <t>官田乡集镇街道提升改造工程</t>
  </si>
  <si>
    <t>其他苏区老区民生事务</t>
  </si>
  <si>
    <t>新建</t>
  </si>
  <si>
    <t>2021.01-2021.03</t>
  </si>
  <si>
    <t>漳平市官田乡人民政府</t>
  </si>
  <si>
    <t>1、铺设透水砖346.4平方；2、水泥拟木栏杆160米；3、路沿石150米；4、抛石挡墙167.23立方。</t>
  </si>
  <si>
    <t>桂林街道林业新村挡墙抢险修复工程</t>
  </si>
  <si>
    <t>乡村道路设施建设维护</t>
  </si>
  <si>
    <t>2020.6.30-2020.8.12</t>
  </si>
  <si>
    <t>漳平市桂林街道办事处</t>
  </si>
  <si>
    <t>漳平市城南小学建设项目</t>
  </si>
  <si>
    <t>教育事业</t>
  </si>
  <si>
    <t>2017.06-2021.12</t>
  </si>
  <si>
    <t>漳平市教育局</t>
  </si>
  <si>
    <t>新建教学及教学辅助用房、行政办公用房、生活用房、附属设施建设等，总建设面积25195平方米</t>
  </si>
  <si>
    <t>漳平市新桥中心学校改扩建项目</t>
  </si>
  <si>
    <t>扩建</t>
  </si>
  <si>
    <t>2021.12-2024.12</t>
  </si>
  <si>
    <t>扩建教学及教学辅助用房、附属设施建设等，总建设面积11000平方米</t>
  </si>
  <si>
    <t>漳平二中改扩建项目</t>
  </si>
  <si>
    <t>扩建教学及教学辅助用房、行政办公用房、生活用房、附属设施建设等，总建设面积64459平方米</t>
  </si>
  <si>
    <t>新坑村老人活动场所</t>
  </si>
  <si>
    <t>永福镇人民政府</t>
  </si>
  <si>
    <t>新建篮球场1座、活动室1座、活动健身场所一处</t>
  </si>
  <si>
    <t>永福镇大坂村2020年村庄绿化建设及其他附属工程</t>
  </si>
  <si>
    <t>2020年7日至2020年9月</t>
  </si>
  <si>
    <t>漳平市永福镇大坂村民委员会</t>
  </si>
  <si>
    <t>村庄绿化</t>
  </si>
  <si>
    <t>岭下村至圳口道路拓宽硬化工程</t>
  </si>
  <si>
    <t>2020年6月至2020年8月</t>
  </si>
  <si>
    <t>道路建设</t>
  </si>
  <si>
    <t>适榕至岭下古井垅道路拓宽工程</t>
  </si>
  <si>
    <t>2020年7月至2020年9112</t>
  </si>
  <si>
    <t>永福镇政府</t>
  </si>
  <si>
    <t>元沙村至圳口道路拓宽硬化</t>
  </si>
  <si>
    <t>2020年6月2020年7月</t>
  </si>
  <si>
    <t>全程1.5公里，道路拓宽1.5米并硬化</t>
  </si>
  <si>
    <t>洪坑村雷石自然村道路硬化</t>
  </si>
  <si>
    <t>2020年5月2020年6月</t>
  </si>
  <si>
    <t>路面硬化里程1公里，宽3.5米</t>
  </si>
  <si>
    <t>后盂村幸福院</t>
  </si>
  <si>
    <t>2020年4日</t>
  </si>
  <si>
    <t>新建幸福院</t>
  </si>
  <si>
    <t>龙车村(村头段)护岸工程</t>
  </si>
  <si>
    <t>2020年4月正在施工中</t>
  </si>
  <si>
    <t>在村头自然村高标准农田沿河护岸进行加固，消除堤防隐患，以保证农田道路的安全。</t>
  </si>
  <si>
    <t>灵地村新村（革命老区）街道绿化工程</t>
  </si>
  <si>
    <t>2020年4月-2020年6月</t>
  </si>
  <si>
    <t>灵地乡人民政府</t>
  </si>
  <si>
    <t>新村街道绿化：苗木款及乔灌木种植；路面平整、路沿石及花池等建设</t>
  </si>
  <si>
    <t>芦芝群众文化中心</t>
  </si>
  <si>
    <t>文化事业</t>
  </si>
  <si>
    <t>正在财审</t>
  </si>
  <si>
    <t>芦芝镇人民政府</t>
  </si>
  <si>
    <t>篮球场、羽毛球场、健身器材、绿化等</t>
  </si>
  <si>
    <t>双洋镇宁洋红四军展馆道路扩建改造工程</t>
  </si>
  <si>
    <t>其他苏区老区专门事务</t>
  </si>
  <si>
    <t>2020.10-2020.12</t>
  </si>
  <si>
    <t>双洋镇人民政府</t>
  </si>
  <si>
    <t>扩建长600米，宽0.85米，及沟渠盖板</t>
  </si>
  <si>
    <t>吾祠乡人居环境整治（一期）</t>
  </si>
  <si>
    <t>吾祠乡人民政府</t>
  </si>
  <si>
    <t>目拆除路面442.391m³，DN300混凝土管165m，DN500混凝土管210m</t>
  </si>
  <si>
    <t>漳平市象湖镇Y035线象湖桥危桥改造工程</t>
  </si>
  <si>
    <t>2019.07－2020.07</t>
  </si>
  <si>
    <t>漳平市象湖镇人民政府</t>
  </si>
  <si>
    <t>桥长94.01米、宽8.5米</t>
  </si>
  <si>
    <t>永福镇两岸同心公园项目（一期）</t>
  </si>
  <si>
    <t>2020年12月——2022年12月</t>
  </si>
  <si>
    <t>漳平市永福镇人民政府</t>
  </si>
  <si>
    <t>对同心公园建设区一期约82亩的脆弱片区进行生态修复</t>
  </si>
  <si>
    <t>永福镇吕坊溪左岸景观提升工程（罗城至黄徐文化广场）</t>
  </si>
  <si>
    <t>2020年7月——2021年7月</t>
  </si>
  <si>
    <t>铺设6600平方米的大理石休闲广场和3300平方米的彩石休闲广场，铺设1000米仿木纹栏杆和2000平方米的渗水砖。</t>
  </si>
  <si>
    <t>永福镇兰田垃圾中转站渗滤液收集处置系统</t>
  </si>
  <si>
    <t>卫生事业</t>
  </si>
  <si>
    <t>2019年2月——2020年11月</t>
  </si>
  <si>
    <t>永福镇兰田垃圾中转站渗滤液收集处置系统，占地面积68.8平方米,设备采用CGDML-500型地埋立柱式压缩设备,日处理20吨垃圾。</t>
  </si>
  <si>
    <t>永福镇颍水村村道建设</t>
  </si>
  <si>
    <t>改建</t>
  </si>
  <si>
    <t>2020年3月——2021年2月</t>
  </si>
  <si>
    <t>长2.275公里，宽7米，标准四级双车道</t>
  </si>
  <si>
    <t>填报人：陈鑫</t>
  </si>
  <si>
    <t>联系方式：0597-7532323</t>
  </si>
  <si>
    <t>填报日期：2021.05.26</t>
  </si>
  <si>
    <t>备注：1、填报对象为享受福建省原中央苏区和革命老区转移支付补助的县（市、区）。
      2、H6（即福建省原中央苏区和革命老区转移支付资金安排额度全县合计数）应等于2020年省级财政下达指标数（包含提前下达和第二批）。
      3、项目类别选项包括：原中央苏区和革命老区专门事务方面，革命遗址保护、革命纪念场馆的建设和改造、烈士陵园的维护和改造、老红军及军烈属活动场所的建设和维护、其他苏区老区专门事务；原中央苏区和革命老区民生事务方面，乡村道路设施建设维护、饮水安全设施建设维护、教育事业、文化事业、社会保障事业、卫生事业、其他苏区老区民生事务。
      4、项目性质选项包括：新建、改建、扩建、维修、设备更新。</t>
  </si>
  <si>
    <t>表二</t>
  </si>
  <si>
    <r>
      <rPr>
        <sz val="16"/>
        <rFont val="黑体"/>
        <charset val="134"/>
      </rPr>
      <t>2020年漳平市</t>
    </r>
    <r>
      <rPr>
        <u/>
        <sz val="16"/>
        <rFont val="黑体"/>
        <charset val="134"/>
      </rPr>
      <t>原中央苏区和革命老区</t>
    </r>
    <r>
      <rPr>
        <sz val="16"/>
        <rFont val="黑体"/>
        <charset val="134"/>
      </rPr>
      <t>转移支付分资金用途情况汇总表</t>
    </r>
  </si>
  <si>
    <t>单位：万元</t>
  </si>
  <si>
    <t>项目类别名称</t>
  </si>
  <si>
    <t>项目个数</t>
  </si>
  <si>
    <t>2020年原中央苏区和革命老区转移支付资金安排额度</t>
  </si>
  <si>
    <t>一、原中央苏区和革命老区专门事务</t>
  </si>
  <si>
    <t xml:space="preserve">   (一）革命遗址保护</t>
  </si>
  <si>
    <t xml:space="preserve">  （二）革命纪念场馆的建设和改造</t>
  </si>
  <si>
    <t xml:space="preserve">  （三）烈士陵园的维护和改造</t>
  </si>
  <si>
    <t xml:space="preserve">  （四）老红军及军烈属活动场所的建设和维护</t>
  </si>
  <si>
    <t xml:space="preserve">  （五）其他苏区老区专门事务</t>
  </si>
  <si>
    <t>二、原中央苏区和革命老区民生事务</t>
  </si>
  <si>
    <t xml:space="preserve">  （一）乡村道路设施建设维护</t>
  </si>
  <si>
    <t xml:space="preserve">  （二）饮水安全设施建设维护</t>
  </si>
  <si>
    <t xml:space="preserve">  （三）教育事业</t>
  </si>
  <si>
    <t xml:space="preserve">  （四）文化事业</t>
  </si>
  <si>
    <t xml:space="preserve">  （五）社会保障事业</t>
  </si>
  <si>
    <t xml:space="preserve">  （六）卫生事业</t>
  </si>
  <si>
    <t xml:space="preserve">  （七）其他苏区老区民生事务</t>
  </si>
  <si>
    <t>备注：D6应等于2020年省级财政下达指标数。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</si>
</sst>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_);[Red]\(0.0\)"/>
    <numFmt numFmtId="179" formatCode="0.00_);[Red]\(0.00\)"/>
  </numFmts>
  <fonts count="3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仿宋_GB2312"/>
      <charset val="134"/>
    </font>
    <font>
      <b/>
      <sz val="20"/>
      <color indexed="8"/>
      <name val="仿宋_GB2312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9" applyNumberFormat="0" applyAlignment="0" applyProtection="0">
      <alignment vertical="center"/>
    </xf>
    <xf numFmtId="0" fontId="26" fillId="5" borderId="30" applyNumberFormat="0" applyAlignment="0" applyProtection="0">
      <alignment vertical="center"/>
    </xf>
    <xf numFmtId="0" fontId="27" fillId="5" borderId="29" applyNumberFormat="0" applyAlignment="0" applyProtection="0">
      <alignment vertical="center"/>
    </xf>
    <xf numFmtId="0" fontId="28" fillId="6" borderId="31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</cellStyleXfs>
  <cellXfs count="9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left" vertical="center"/>
    </xf>
    <xf numFmtId="176" fontId="1" fillId="2" borderId="12" xfId="0" applyNumberFormat="1" applyFont="1" applyFill="1" applyBorder="1" applyAlignment="1" applyProtection="1">
      <alignment horizontal="center" vertical="center"/>
    </xf>
    <xf numFmtId="176" fontId="1" fillId="2" borderId="9" xfId="0" applyNumberFormat="1" applyFont="1" applyFill="1" applyBorder="1" applyAlignment="1" applyProtection="1">
      <alignment vertical="center"/>
    </xf>
    <xf numFmtId="0" fontId="4" fillId="2" borderId="13" xfId="0" applyNumberFormat="1" applyFont="1" applyFill="1" applyBorder="1" applyAlignment="1" applyProtection="1">
      <alignment horizontal="left" vertical="center"/>
    </xf>
    <xf numFmtId="0" fontId="1" fillId="2" borderId="14" xfId="0" applyNumberFormat="1" applyFont="1" applyFill="1" applyBorder="1" applyAlignment="1" applyProtection="1">
      <alignment horizontal="center" vertical="center"/>
    </xf>
    <xf numFmtId="176" fontId="1" fillId="2" borderId="15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1" fillId="0" borderId="1" xfId="0" applyNumberFormat="1" applyFont="1" applyFill="1" applyBorder="1" applyAlignment="1" applyProtection="1">
      <alignment horizontal="right" vertical="center"/>
    </xf>
    <xf numFmtId="0" fontId="4" fillId="2" borderId="16" xfId="0" applyNumberFormat="1" applyFont="1" applyFill="1" applyBorder="1" applyAlignment="1" applyProtection="1">
      <alignment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176" fontId="1" fillId="2" borderId="17" xfId="0" applyNumberFormat="1" applyFont="1" applyFill="1" applyBorder="1" applyAlignment="1" applyProtection="1">
      <alignment vertical="center"/>
    </xf>
    <xf numFmtId="176" fontId="1" fillId="2" borderId="18" xfId="0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0" xfId="49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righ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20" xfId="49" applyFont="1" applyFill="1" applyBorder="1" applyAlignment="1">
      <alignment horizontal="center" vertical="center" wrapText="1"/>
    </xf>
    <xf numFmtId="0" fontId="6" fillId="0" borderId="21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vertical="center" wrapText="1"/>
    </xf>
    <xf numFmtId="177" fontId="6" fillId="0" borderId="9" xfId="49" applyNumberFormat="1" applyFont="1" applyFill="1" applyBorder="1" applyAlignment="1">
      <alignment horizontal="center" vertical="center" wrapText="1"/>
    </xf>
    <xf numFmtId="0" fontId="6" fillId="0" borderId="22" xfId="49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178" fontId="9" fillId="0" borderId="9" xfId="49" applyNumberFormat="1" applyFont="1" applyFill="1" applyBorder="1" applyAlignment="1">
      <alignment horizontal="center" vertical="center" wrapText="1"/>
    </xf>
    <xf numFmtId="0" fontId="6" fillId="0" borderId="23" xfId="49" applyFont="1" applyFill="1" applyBorder="1" applyAlignment="1">
      <alignment horizontal="center" vertical="center" wrapText="1"/>
    </xf>
    <xf numFmtId="178" fontId="10" fillId="0" borderId="9" xfId="49" applyNumberFormat="1" applyFont="1" applyFill="1" applyBorder="1" applyAlignment="1">
      <alignment horizontal="center" vertical="center" wrapText="1"/>
    </xf>
    <xf numFmtId="177" fontId="11" fillId="0" borderId="9" xfId="49" applyNumberFormat="1" applyFont="1" applyFill="1" applyBorder="1" applyAlignment="1">
      <alignment horizontal="center" vertical="center" wrapText="1"/>
    </xf>
    <xf numFmtId="57" fontId="10" fillId="0" borderId="9" xfId="49" applyNumberFormat="1" applyFont="1" applyFill="1" applyBorder="1" applyAlignment="1">
      <alignment horizontal="center" vertical="center" wrapText="1"/>
    </xf>
    <xf numFmtId="177" fontId="10" fillId="0" borderId="17" xfId="49" applyNumberFormat="1" applyFont="1" applyFill="1" applyBorder="1" applyAlignment="1">
      <alignment horizontal="center" vertical="center" wrapText="1"/>
    </xf>
    <xf numFmtId="178" fontId="12" fillId="0" borderId="9" xfId="49" applyNumberFormat="1" applyFont="1" applyFill="1" applyBorder="1" applyAlignment="1">
      <alignment horizontal="center" vertical="center" wrapText="1"/>
    </xf>
    <xf numFmtId="178" fontId="13" fillId="0" borderId="9" xfId="49" applyNumberFormat="1" applyFont="1" applyFill="1" applyBorder="1" applyAlignment="1">
      <alignment horizontal="center" vertical="center" wrapText="1"/>
    </xf>
    <xf numFmtId="177" fontId="13" fillId="0" borderId="9" xfId="49" applyNumberFormat="1" applyFont="1" applyFill="1" applyBorder="1" applyAlignment="1">
      <alignment horizontal="center" vertical="center" wrapText="1"/>
    </xf>
    <xf numFmtId="0" fontId="12" fillId="0" borderId="9" xfId="49" applyFont="1" applyFill="1" applyBorder="1" applyAlignment="1">
      <alignment vertical="center" wrapText="1"/>
    </xf>
    <xf numFmtId="0" fontId="12" fillId="0" borderId="9" xfId="49" applyFont="1" applyFill="1" applyBorder="1" applyAlignment="1">
      <alignment horizontal="center" vertical="center" wrapText="1"/>
    </xf>
    <xf numFmtId="177" fontId="12" fillId="0" borderId="17" xfId="49" applyNumberFormat="1" applyFont="1" applyFill="1" applyBorder="1" applyAlignment="1">
      <alignment horizontal="center" vertical="center" wrapText="1"/>
    </xf>
    <xf numFmtId="0" fontId="12" fillId="0" borderId="9" xfId="49" applyNumberFormat="1" applyFont="1" applyFill="1" applyBorder="1" applyAlignment="1">
      <alignment horizontal="center" vertical="center" wrapText="1"/>
    </xf>
    <xf numFmtId="177" fontId="13" fillId="0" borderId="17" xfId="49" applyNumberFormat="1" applyFont="1" applyFill="1" applyBorder="1" applyAlignment="1">
      <alignment horizontal="center" vertical="center" wrapText="1"/>
    </xf>
    <xf numFmtId="177" fontId="12" fillId="0" borderId="15" xfId="49" applyNumberFormat="1" applyFont="1" applyFill="1" applyBorder="1" applyAlignment="1">
      <alignment horizontal="center" vertical="center" wrapText="1"/>
    </xf>
    <xf numFmtId="179" fontId="12" fillId="0" borderId="18" xfId="49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179" fontId="6" fillId="0" borderId="9" xfId="49" applyNumberFormat="1" applyFont="1" applyFill="1" applyBorder="1" applyAlignment="1">
      <alignment horizontal="center" vertical="center" wrapText="1"/>
    </xf>
    <xf numFmtId="177" fontId="9" fillId="0" borderId="9" xfId="49" applyNumberFormat="1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center"/>
    </xf>
    <xf numFmtId="177" fontId="9" fillId="0" borderId="0" xfId="49" applyNumberFormat="1" applyFont="1" applyFill="1" applyBorder="1" applyAlignment="1">
      <alignment vertical="center" wrapText="1"/>
    </xf>
    <xf numFmtId="177" fontId="6" fillId="0" borderId="0" xfId="49" applyNumberFormat="1" applyFont="1" applyFill="1" applyBorder="1" applyAlignment="1">
      <alignment horizontal="center" vertical="center" wrapText="1"/>
    </xf>
    <xf numFmtId="0" fontId="14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wrapText="1"/>
    </xf>
    <xf numFmtId="0" fontId="8" fillId="0" borderId="0" xfId="49" applyFont="1" applyFill="1" applyBorder="1" applyAlignment="1">
      <alignment horizontal="right" wrapText="1"/>
    </xf>
    <xf numFmtId="0" fontId="6" fillId="0" borderId="5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24" xfId="49" applyFont="1" applyFill="1" applyBorder="1" applyAlignment="1">
      <alignment horizontal="left" vertical="center" wrapText="1"/>
    </xf>
    <xf numFmtId="0" fontId="6" fillId="0" borderId="25" xfId="49" applyFont="1" applyFill="1" applyBorder="1" applyAlignment="1">
      <alignment horizontal="center" vertical="center" wrapText="1"/>
    </xf>
    <xf numFmtId="0" fontId="6" fillId="0" borderId="17" xfId="49" applyFont="1" applyFill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177" fontId="9" fillId="0" borderId="9" xfId="49" applyNumberFormat="1" applyFont="1" applyFill="1" applyBorder="1" applyAlignment="1">
      <alignment vertical="center" wrapText="1"/>
    </xf>
    <xf numFmtId="0" fontId="9" fillId="0" borderId="9" xfId="50" applyFont="1" applyBorder="1" applyAlignment="1">
      <alignment horizontal="center" vertical="center" wrapText="1"/>
    </xf>
    <xf numFmtId="177" fontId="10" fillId="0" borderId="9" xfId="49" applyNumberFormat="1" applyFont="1" applyFill="1" applyBorder="1" applyAlignment="1">
      <alignment vertical="center" wrapText="1"/>
    </xf>
    <xf numFmtId="177" fontId="12" fillId="0" borderId="9" xfId="49" applyNumberFormat="1" applyFont="1" applyFill="1" applyBorder="1" applyAlignment="1">
      <alignment horizontal="center" vertical="center" wrapText="1"/>
    </xf>
    <xf numFmtId="177" fontId="12" fillId="0" borderId="18" xfId="49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179" fontId="9" fillId="0" borderId="9" xfId="49" applyNumberFormat="1" applyFont="1" applyFill="1" applyBorder="1" applyAlignment="1">
      <alignment vertical="center" wrapText="1"/>
    </xf>
    <xf numFmtId="0" fontId="16" fillId="0" borderId="0" xfId="0" applyFont="1" applyAlignment="1">
      <alignment horizontal="justify"/>
    </xf>
    <xf numFmtId="178" fontId="9" fillId="0" borderId="0" xfId="49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新增资金分配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43"/>
  <sheetViews>
    <sheetView topLeftCell="A12" workbookViewId="0">
      <selection activeCell="O23" sqref="O23"/>
    </sheetView>
  </sheetViews>
  <sheetFormatPr defaultColWidth="8.875" defaultRowHeight="14.25"/>
  <cols>
    <col min="1" max="1" width="10.875" style="33" customWidth="1"/>
    <col min="2" max="3" width="16.625" style="34" customWidth="1"/>
    <col min="4" max="4" width="15.125" style="34" customWidth="1"/>
    <col min="5" max="5" width="11.125" style="34" customWidth="1"/>
    <col min="6" max="6" width="17.5" style="34" customWidth="1"/>
    <col min="7" max="7" width="12.625" style="34" customWidth="1"/>
    <col min="8" max="8" width="10.875" style="34" customWidth="1"/>
    <col min="9" max="10" width="16.625" style="34" customWidth="1"/>
    <col min="11" max="11" width="11.625" style="34" customWidth="1"/>
    <col min="12" max="12" width="8.375" style="34" customWidth="1"/>
    <col min="13" max="13" width="9" style="34" customWidth="1"/>
    <col min="14" max="14" width="8.875" style="34" customWidth="1"/>
    <col min="15" max="15" width="15.75" style="35" customWidth="1"/>
    <col min="16" max="16384" width="8.875" style="35"/>
  </cols>
  <sheetData>
    <row r="1" s="32" customFormat="1" ht="13.5" customHeight="1" spans="1:50">
      <c r="A1" s="36" t="s">
        <v>0</v>
      </c>
      <c r="B1" s="36"/>
      <c r="C1" s="36"/>
      <c r="D1" s="36"/>
      <c r="E1" s="36"/>
      <c r="F1" s="36"/>
      <c r="G1" s="36"/>
      <c r="H1" s="36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</row>
    <row r="2" ht="33.6" customHeight="1" spans="1: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ht="21" customHeight="1" spans="1:15">
      <c r="A3" s="38" t="s">
        <v>2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76"/>
      <c r="M3" s="76"/>
      <c r="O3" s="39" t="s">
        <v>3</v>
      </c>
    </row>
    <row r="4" ht="24" customHeight="1" spans="1:15">
      <c r="A4" s="40" t="s">
        <v>4</v>
      </c>
      <c r="B4" s="41" t="s">
        <v>5</v>
      </c>
      <c r="C4" s="42" t="s">
        <v>6</v>
      </c>
      <c r="D4" s="42"/>
      <c r="E4" s="41" t="s">
        <v>7</v>
      </c>
      <c r="F4" s="41" t="s">
        <v>8</v>
      </c>
      <c r="G4" s="41" t="s">
        <v>9</v>
      </c>
      <c r="H4" s="41" t="s">
        <v>10</v>
      </c>
      <c r="I4" s="77" t="s">
        <v>11</v>
      </c>
      <c r="J4" s="78"/>
      <c r="K4" s="78"/>
      <c r="L4" s="78"/>
      <c r="M4" s="78"/>
      <c r="N4" s="79"/>
      <c r="O4" s="80" t="s">
        <v>12</v>
      </c>
    </row>
    <row r="5" ht="49.5" customHeight="1" spans="1:15">
      <c r="A5" s="43"/>
      <c r="B5" s="44"/>
      <c r="C5" s="15" t="s">
        <v>13</v>
      </c>
      <c r="D5" s="15" t="s">
        <v>14</v>
      </c>
      <c r="E5" s="44"/>
      <c r="F5" s="44"/>
      <c r="G5" s="44"/>
      <c r="H5" s="44"/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6" t="s">
        <v>20</v>
      </c>
      <c r="O5" s="81"/>
    </row>
    <row r="6" ht="28.5" customHeight="1" spans="1:15">
      <c r="A6" s="45"/>
      <c r="B6" s="46"/>
      <c r="C6" s="15"/>
      <c r="D6" s="15"/>
      <c r="E6" s="15"/>
      <c r="F6" s="46"/>
      <c r="G6" s="15" t="s">
        <v>21</v>
      </c>
      <c r="H6" s="47">
        <f>SUM(H7:H30)</f>
        <v>41656.858</v>
      </c>
      <c r="I6" s="47">
        <f t="shared" ref="I6:N6" si="0">SUM(I7:I30)</f>
        <v>2250</v>
      </c>
      <c r="J6" s="47">
        <f t="shared" si="0"/>
        <v>0</v>
      </c>
      <c r="K6" s="47">
        <f t="shared" si="0"/>
        <v>4570.97</v>
      </c>
      <c r="L6" s="47">
        <f t="shared" si="0"/>
        <v>0</v>
      </c>
      <c r="M6" s="47">
        <f t="shared" si="0"/>
        <v>32294</v>
      </c>
      <c r="N6" s="47">
        <f t="shared" si="0"/>
        <v>2541.6652</v>
      </c>
      <c r="O6" s="82"/>
    </row>
    <row r="7" ht="27" spans="1:15">
      <c r="A7" s="48" t="s">
        <v>22</v>
      </c>
      <c r="B7" s="49" t="s">
        <v>23</v>
      </c>
      <c r="C7" s="50" t="s">
        <v>24</v>
      </c>
      <c r="D7" s="50" t="s">
        <v>25</v>
      </c>
      <c r="E7" s="50" t="s">
        <v>26</v>
      </c>
      <c r="F7" s="50" t="s">
        <v>27</v>
      </c>
      <c r="G7" s="50" t="s">
        <v>28</v>
      </c>
      <c r="H7" s="47">
        <v>30</v>
      </c>
      <c r="I7" s="83">
        <v>30</v>
      </c>
      <c r="J7" s="83"/>
      <c r="K7" s="83"/>
      <c r="L7" s="83"/>
      <c r="M7" s="83"/>
      <c r="N7" s="83"/>
      <c r="O7" s="83"/>
    </row>
    <row r="8" ht="24.6" customHeight="1" spans="1:15">
      <c r="A8" s="51"/>
      <c r="B8" s="50" t="s">
        <v>29</v>
      </c>
      <c r="C8" s="50" t="s">
        <v>30</v>
      </c>
      <c r="D8" s="50" t="s">
        <v>31</v>
      </c>
      <c r="E8" s="50" t="s">
        <v>26</v>
      </c>
      <c r="F8" s="50" t="s">
        <v>32</v>
      </c>
      <c r="G8" s="50"/>
      <c r="H8" s="47">
        <v>60.82</v>
      </c>
      <c r="I8" s="68">
        <v>60</v>
      </c>
      <c r="J8" s="83"/>
      <c r="K8" s="83"/>
      <c r="L8" s="83"/>
      <c r="M8" s="83"/>
      <c r="N8" s="83">
        <v>1</v>
      </c>
      <c r="O8" s="83" t="s">
        <v>33</v>
      </c>
    </row>
    <row r="9" ht="24.6" customHeight="1" spans="1:15">
      <c r="A9" s="51"/>
      <c r="B9" s="49" t="s">
        <v>34</v>
      </c>
      <c r="C9" s="50" t="s">
        <v>30</v>
      </c>
      <c r="D9" s="50" t="s">
        <v>35</v>
      </c>
      <c r="E9" s="50" t="s">
        <v>36</v>
      </c>
      <c r="F9" s="52" t="s">
        <v>37</v>
      </c>
      <c r="G9" s="50" t="s">
        <v>38</v>
      </c>
      <c r="H9" s="47">
        <v>30</v>
      </c>
      <c r="I9" s="83">
        <v>30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4" t="s">
        <v>39</v>
      </c>
    </row>
    <row r="10" ht="39.75" customHeight="1" spans="1:15">
      <c r="A10" s="51"/>
      <c r="B10" s="52" t="s">
        <v>40</v>
      </c>
      <c r="C10" s="50" t="s">
        <v>30</v>
      </c>
      <c r="D10" s="50" t="s">
        <v>41</v>
      </c>
      <c r="E10" s="50" t="s">
        <v>26</v>
      </c>
      <c r="F10" s="52" t="s">
        <v>42</v>
      </c>
      <c r="G10" s="52" t="s">
        <v>43</v>
      </c>
      <c r="H10" s="47">
        <v>71</v>
      </c>
      <c r="I10" s="83">
        <v>50</v>
      </c>
      <c r="J10" s="83"/>
      <c r="K10" s="83"/>
      <c r="L10" s="83"/>
      <c r="M10" s="83"/>
      <c r="N10" s="83">
        <v>21</v>
      </c>
      <c r="O10" s="83"/>
    </row>
    <row r="11" ht="60" customHeight="1" spans="1:15">
      <c r="A11" s="51"/>
      <c r="B11" s="52" t="s">
        <v>44</v>
      </c>
      <c r="C11" s="50" t="s">
        <v>30</v>
      </c>
      <c r="D11" s="50" t="s">
        <v>45</v>
      </c>
      <c r="E11" s="52" t="s">
        <v>36</v>
      </c>
      <c r="F11" s="52" t="s">
        <v>46</v>
      </c>
      <c r="G11" s="52" t="s">
        <v>47</v>
      </c>
      <c r="H11" s="53">
        <f t="shared" ref="H11:H13" si="1">SUM(I11:N11)</f>
        <v>9608</v>
      </c>
      <c r="I11" s="85">
        <v>905</v>
      </c>
      <c r="J11" s="85">
        <v>0</v>
      </c>
      <c r="K11" s="85">
        <v>0</v>
      </c>
      <c r="L11" s="85">
        <v>0</v>
      </c>
      <c r="M11" s="85">
        <v>8703</v>
      </c>
      <c r="N11" s="85">
        <v>0</v>
      </c>
      <c r="O11" s="85" t="s">
        <v>48</v>
      </c>
    </row>
    <row r="12" ht="71.25" spans="1:15">
      <c r="A12" s="51"/>
      <c r="B12" s="52" t="s">
        <v>49</v>
      </c>
      <c r="C12" s="50" t="s">
        <v>30</v>
      </c>
      <c r="D12" s="50" t="s">
        <v>45</v>
      </c>
      <c r="E12" s="52" t="s">
        <v>50</v>
      </c>
      <c r="F12" s="52" t="s">
        <v>51</v>
      </c>
      <c r="G12" s="52" t="s">
        <v>47</v>
      </c>
      <c r="H12" s="53">
        <f t="shared" si="1"/>
        <v>7200</v>
      </c>
      <c r="I12" s="85">
        <v>400</v>
      </c>
      <c r="J12" s="85">
        <v>0</v>
      </c>
      <c r="K12" s="85">
        <v>0</v>
      </c>
      <c r="L12" s="85">
        <v>0</v>
      </c>
      <c r="M12" s="85">
        <v>6800</v>
      </c>
      <c r="N12" s="85">
        <v>0</v>
      </c>
      <c r="O12" s="85" t="s">
        <v>52</v>
      </c>
    </row>
    <row r="13" ht="85.5" spans="1:15">
      <c r="A13" s="51"/>
      <c r="B13" s="52" t="s">
        <v>53</v>
      </c>
      <c r="C13" s="50" t="s">
        <v>30</v>
      </c>
      <c r="D13" s="50" t="s">
        <v>45</v>
      </c>
      <c r="E13" s="52" t="s">
        <v>50</v>
      </c>
      <c r="F13" s="52" t="s">
        <v>46</v>
      </c>
      <c r="G13" s="52" t="s">
        <v>47</v>
      </c>
      <c r="H13" s="53">
        <f t="shared" si="1"/>
        <v>21330</v>
      </c>
      <c r="I13" s="85">
        <v>205</v>
      </c>
      <c r="J13" s="85">
        <v>0</v>
      </c>
      <c r="K13" s="85">
        <v>4334</v>
      </c>
      <c r="L13" s="85">
        <v>0</v>
      </c>
      <c r="M13" s="85">
        <v>16791</v>
      </c>
      <c r="N13" s="85">
        <v>0</v>
      </c>
      <c r="O13" s="85" t="s">
        <v>54</v>
      </c>
    </row>
    <row r="14" ht="42.75" spans="1:15">
      <c r="A14" s="51"/>
      <c r="B14" s="52" t="s">
        <v>55</v>
      </c>
      <c r="C14" s="50" t="s">
        <v>30</v>
      </c>
      <c r="D14" s="50" t="s">
        <v>35</v>
      </c>
      <c r="E14" s="50" t="s">
        <v>36</v>
      </c>
      <c r="F14" s="54">
        <v>43952</v>
      </c>
      <c r="G14" s="52" t="s">
        <v>56</v>
      </c>
      <c r="H14" s="55">
        <v>28</v>
      </c>
      <c r="I14" s="55">
        <v>10</v>
      </c>
      <c r="J14" s="85">
        <v>0</v>
      </c>
      <c r="K14" s="85">
        <v>0</v>
      </c>
      <c r="L14" s="85">
        <v>0</v>
      </c>
      <c r="M14" s="85">
        <v>0</v>
      </c>
      <c r="N14" s="85">
        <v>18</v>
      </c>
      <c r="O14" s="52" t="s">
        <v>57</v>
      </c>
    </row>
    <row r="15" ht="42.75" spans="1:15">
      <c r="A15" s="51"/>
      <c r="B15" s="56" t="s">
        <v>58</v>
      </c>
      <c r="C15" s="50" t="s">
        <v>30</v>
      </c>
      <c r="D15" s="50" t="s">
        <v>35</v>
      </c>
      <c r="E15" s="50" t="s">
        <v>36</v>
      </c>
      <c r="F15" s="56" t="s">
        <v>59</v>
      </c>
      <c r="G15" s="56" t="s">
        <v>60</v>
      </c>
      <c r="H15" s="57">
        <v>44</v>
      </c>
      <c r="I15" s="61">
        <v>15</v>
      </c>
      <c r="J15" s="85">
        <v>0</v>
      </c>
      <c r="K15" s="85">
        <v>0</v>
      </c>
      <c r="L15" s="85">
        <v>0</v>
      </c>
      <c r="M15" s="85">
        <v>0</v>
      </c>
      <c r="N15" s="85">
        <v>28.6</v>
      </c>
      <c r="O15" s="56" t="s">
        <v>61</v>
      </c>
    </row>
    <row r="16" ht="28.5" spans="1:15">
      <c r="A16" s="51"/>
      <c r="B16" s="56" t="s">
        <v>62</v>
      </c>
      <c r="C16" s="50" t="s">
        <v>30</v>
      </c>
      <c r="D16" s="50" t="s">
        <v>41</v>
      </c>
      <c r="E16" s="50" t="s">
        <v>26</v>
      </c>
      <c r="F16" s="56" t="s">
        <v>63</v>
      </c>
      <c r="G16" s="56" t="s">
        <v>56</v>
      </c>
      <c r="H16" s="58">
        <v>72</v>
      </c>
      <c r="I16" s="61">
        <v>15</v>
      </c>
      <c r="J16" s="85">
        <v>0</v>
      </c>
      <c r="K16" s="85">
        <v>0</v>
      </c>
      <c r="L16" s="85">
        <v>0</v>
      </c>
      <c r="M16" s="85">
        <v>0</v>
      </c>
      <c r="N16" s="85">
        <v>57</v>
      </c>
      <c r="O16" s="56" t="s">
        <v>64</v>
      </c>
    </row>
    <row r="17" ht="28.5" spans="1:15">
      <c r="A17" s="51"/>
      <c r="B17" s="59" t="s">
        <v>65</v>
      </c>
      <c r="C17" s="50" t="s">
        <v>30</v>
      </c>
      <c r="D17" s="50" t="s">
        <v>41</v>
      </c>
      <c r="E17" s="50" t="s">
        <v>26</v>
      </c>
      <c r="F17" s="60" t="s">
        <v>66</v>
      </c>
      <c r="G17" s="59" t="s">
        <v>67</v>
      </c>
      <c r="H17" s="61">
        <v>15</v>
      </c>
      <c r="I17" s="61">
        <v>5</v>
      </c>
      <c r="J17" s="85">
        <v>0</v>
      </c>
      <c r="K17" s="85">
        <v>0</v>
      </c>
      <c r="L17" s="85">
        <v>0</v>
      </c>
      <c r="M17" s="85">
        <v>0</v>
      </c>
      <c r="N17" s="85">
        <v>10</v>
      </c>
      <c r="O17" s="56" t="s">
        <v>64</v>
      </c>
    </row>
    <row r="18" ht="42.75" spans="1:15">
      <c r="A18" s="51"/>
      <c r="B18" s="56" t="s">
        <v>68</v>
      </c>
      <c r="C18" s="50" t="s">
        <v>30</v>
      </c>
      <c r="D18" s="50" t="s">
        <v>41</v>
      </c>
      <c r="E18" s="50" t="s">
        <v>26</v>
      </c>
      <c r="F18" s="62" t="s">
        <v>69</v>
      </c>
      <c r="G18" s="56" t="s">
        <v>56</v>
      </c>
      <c r="H18" s="61">
        <v>41</v>
      </c>
      <c r="I18" s="61">
        <v>14</v>
      </c>
      <c r="J18" s="85">
        <v>0</v>
      </c>
      <c r="K18" s="85">
        <v>0</v>
      </c>
      <c r="L18" s="85">
        <v>0</v>
      </c>
      <c r="M18" s="85">
        <v>0</v>
      </c>
      <c r="N18" s="85">
        <v>27</v>
      </c>
      <c r="O18" s="56" t="s">
        <v>70</v>
      </c>
    </row>
    <row r="19" ht="28.5" spans="1:15">
      <c r="A19" s="51"/>
      <c r="B19" s="56" t="s">
        <v>71</v>
      </c>
      <c r="C19" s="50" t="s">
        <v>30</v>
      </c>
      <c r="D19" s="50" t="s">
        <v>41</v>
      </c>
      <c r="E19" s="50" t="s">
        <v>26</v>
      </c>
      <c r="F19" s="62" t="s">
        <v>72</v>
      </c>
      <c r="G19" s="56" t="s">
        <v>56</v>
      </c>
      <c r="H19" s="61">
        <v>52</v>
      </c>
      <c r="I19" s="61">
        <v>15</v>
      </c>
      <c r="J19" s="85">
        <v>0</v>
      </c>
      <c r="K19" s="85">
        <v>0</v>
      </c>
      <c r="L19" s="85">
        <v>0</v>
      </c>
      <c r="M19" s="85">
        <v>0</v>
      </c>
      <c r="N19" s="85">
        <v>37</v>
      </c>
      <c r="O19" s="86" t="s">
        <v>73</v>
      </c>
    </row>
    <row r="20" ht="24.75" customHeight="1" spans="1:15">
      <c r="A20" s="51"/>
      <c r="B20" s="59" t="s">
        <v>74</v>
      </c>
      <c r="C20" s="50" t="s">
        <v>30</v>
      </c>
      <c r="D20" s="50" t="s">
        <v>35</v>
      </c>
      <c r="E20" s="50" t="s">
        <v>36</v>
      </c>
      <c r="F20" s="60" t="s">
        <v>75</v>
      </c>
      <c r="G20" s="59" t="s">
        <v>56</v>
      </c>
      <c r="H20" s="63">
        <v>95</v>
      </c>
      <c r="I20" s="61">
        <v>10</v>
      </c>
      <c r="J20" s="85">
        <v>0</v>
      </c>
      <c r="K20" s="85">
        <v>0</v>
      </c>
      <c r="L20" s="85">
        <v>0</v>
      </c>
      <c r="M20" s="85">
        <v>0</v>
      </c>
      <c r="N20" s="85">
        <v>85</v>
      </c>
      <c r="O20" s="60" t="s">
        <v>76</v>
      </c>
    </row>
    <row r="21" ht="86.25" spans="1:15">
      <c r="A21" s="51"/>
      <c r="B21" s="64" t="s">
        <v>77</v>
      </c>
      <c r="C21" s="50" t="s">
        <v>30</v>
      </c>
      <c r="D21" s="50" t="s">
        <v>41</v>
      </c>
      <c r="E21" s="50" t="s">
        <v>26</v>
      </c>
      <c r="F21" s="62" t="s">
        <v>78</v>
      </c>
      <c r="G21" s="56" t="s">
        <v>56</v>
      </c>
      <c r="H21" s="65">
        <v>288.72</v>
      </c>
      <c r="I21" s="87">
        <v>16</v>
      </c>
      <c r="J21" s="85">
        <v>0</v>
      </c>
      <c r="K21" s="85">
        <v>0</v>
      </c>
      <c r="L21" s="85">
        <v>0</v>
      </c>
      <c r="M21" s="85">
        <v>0</v>
      </c>
      <c r="N21" s="85">
        <v>272.72</v>
      </c>
      <c r="O21" s="86" t="s">
        <v>79</v>
      </c>
    </row>
    <row r="22" ht="48" customHeight="1" spans="1:15">
      <c r="A22" s="51"/>
      <c r="B22" s="66" t="s">
        <v>80</v>
      </c>
      <c r="C22" s="50" t="s">
        <v>30</v>
      </c>
      <c r="D22" s="50" t="s">
        <v>41</v>
      </c>
      <c r="E22" s="50" t="s">
        <v>36</v>
      </c>
      <c r="F22" s="52" t="s">
        <v>81</v>
      </c>
      <c r="G22" s="50" t="s">
        <v>82</v>
      </c>
      <c r="H22" s="47">
        <f>SUM(I22:N22)</f>
        <v>39.5</v>
      </c>
      <c r="I22" s="55">
        <v>30</v>
      </c>
      <c r="J22" s="83"/>
      <c r="K22" s="83"/>
      <c r="L22" s="83"/>
      <c r="M22" s="83"/>
      <c r="N22" s="68">
        <v>9.5</v>
      </c>
      <c r="O22" s="83" t="s">
        <v>83</v>
      </c>
    </row>
    <row r="23" ht="48" customHeight="1" spans="1:15">
      <c r="A23" s="51"/>
      <c r="B23" s="50" t="s">
        <v>84</v>
      </c>
      <c r="C23" s="50" t="s">
        <v>30</v>
      </c>
      <c r="D23" s="50" t="s">
        <v>85</v>
      </c>
      <c r="E23" s="50" t="s">
        <v>36</v>
      </c>
      <c r="F23" s="50" t="s">
        <v>86</v>
      </c>
      <c r="G23" s="50" t="s">
        <v>87</v>
      </c>
      <c r="H23" s="47">
        <v>120</v>
      </c>
      <c r="I23" s="83">
        <v>30</v>
      </c>
      <c r="J23" s="83"/>
      <c r="K23" s="83"/>
      <c r="L23" s="83"/>
      <c r="M23" s="83"/>
      <c r="N23" s="83">
        <v>90</v>
      </c>
      <c r="O23" s="88" t="s">
        <v>88</v>
      </c>
    </row>
    <row r="24" ht="48" customHeight="1" spans="1:15">
      <c r="A24" s="51"/>
      <c r="B24" s="52" t="s">
        <v>89</v>
      </c>
      <c r="C24" s="50" t="s">
        <v>24</v>
      </c>
      <c r="D24" s="52" t="s">
        <v>90</v>
      </c>
      <c r="E24" s="50" t="s">
        <v>50</v>
      </c>
      <c r="F24" s="50" t="s">
        <v>91</v>
      </c>
      <c r="G24" s="50" t="s">
        <v>92</v>
      </c>
      <c r="H24" s="67">
        <v>53.41</v>
      </c>
      <c r="I24" s="83">
        <v>30</v>
      </c>
      <c r="J24" s="83"/>
      <c r="K24" s="83"/>
      <c r="L24" s="83"/>
      <c r="M24" s="83"/>
      <c r="N24" s="67">
        <v>23.41</v>
      </c>
      <c r="O24" s="83" t="s">
        <v>93</v>
      </c>
    </row>
    <row r="25" ht="48" customHeight="1" spans="1:15">
      <c r="A25" s="51"/>
      <c r="B25" s="50" t="s">
        <v>94</v>
      </c>
      <c r="C25" s="50" t="s">
        <v>24</v>
      </c>
      <c r="D25" s="50" t="s">
        <v>90</v>
      </c>
      <c r="E25" s="50" t="s">
        <v>36</v>
      </c>
      <c r="F25" s="52" t="s">
        <v>37</v>
      </c>
      <c r="G25" s="52" t="s">
        <v>95</v>
      </c>
      <c r="H25" s="50">
        <v>78</v>
      </c>
      <c r="I25" s="83">
        <v>30</v>
      </c>
      <c r="J25" s="83"/>
      <c r="K25" s="83"/>
      <c r="L25" s="83"/>
      <c r="M25" s="83"/>
      <c r="N25" s="89">
        <v>48.0272</v>
      </c>
      <c r="O25" s="90" t="s">
        <v>96</v>
      </c>
    </row>
    <row r="26" ht="27.75" customHeight="1" spans="1:15">
      <c r="A26" s="51"/>
      <c r="B26" s="50" t="s">
        <v>97</v>
      </c>
      <c r="C26" s="50" t="s">
        <v>30</v>
      </c>
      <c r="D26" s="50" t="s">
        <v>41</v>
      </c>
      <c r="E26" s="50" t="s">
        <v>36</v>
      </c>
      <c r="F26" s="50" t="s">
        <v>98</v>
      </c>
      <c r="G26" s="50" t="s">
        <v>99</v>
      </c>
      <c r="H26" s="50">
        <v>560</v>
      </c>
      <c r="I26" s="83">
        <v>30</v>
      </c>
      <c r="J26" s="83"/>
      <c r="K26" s="83">
        <v>236.97</v>
      </c>
      <c r="L26" s="83"/>
      <c r="M26" s="83"/>
      <c r="N26" s="89">
        <v>293</v>
      </c>
      <c r="O26" s="83" t="s">
        <v>100</v>
      </c>
    </row>
    <row r="27" ht="27.75" customHeight="1" spans="1:15">
      <c r="A27" s="51"/>
      <c r="B27" s="66" t="s">
        <v>101</v>
      </c>
      <c r="C27" s="50" t="s">
        <v>30</v>
      </c>
      <c r="D27" s="50" t="s">
        <v>31</v>
      </c>
      <c r="E27" s="50" t="s">
        <v>36</v>
      </c>
      <c r="F27" s="52" t="s">
        <v>102</v>
      </c>
      <c r="G27" s="50" t="s">
        <v>103</v>
      </c>
      <c r="H27" s="47">
        <v>1266</v>
      </c>
      <c r="I27" s="83">
        <v>200</v>
      </c>
      <c r="J27" s="83"/>
      <c r="K27" s="83"/>
      <c r="L27" s="83"/>
      <c r="M27" s="83"/>
      <c r="N27" s="83">
        <v>1066</v>
      </c>
      <c r="O27" s="83" t="s">
        <v>104</v>
      </c>
    </row>
    <row r="28" ht="27.75" customHeight="1" spans="1:15">
      <c r="A28" s="51"/>
      <c r="B28" s="66" t="s">
        <v>105</v>
      </c>
      <c r="C28" s="50" t="s">
        <v>30</v>
      </c>
      <c r="D28" s="50" t="s">
        <v>85</v>
      </c>
      <c r="E28" s="50" t="s">
        <v>36</v>
      </c>
      <c r="F28" s="52" t="s">
        <v>106</v>
      </c>
      <c r="G28" s="50" t="s">
        <v>103</v>
      </c>
      <c r="H28" s="47">
        <v>368.643</v>
      </c>
      <c r="I28" s="83">
        <v>50</v>
      </c>
      <c r="J28" s="83"/>
      <c r="K28" s="83"/>
      <c r="L28" s="83"/>
      <c r="M28" s="83"/>
      <c r="N28" s="83">
        <v>318.643</v>
      </c>
      <c r="O28" s="83" t="s">
        <v>107</v>
      </c>
    </row>
    <row r="29" ht="27.75" customHeight="1" spans="1:15">
      <c r="A29" s="51"/>
      <c r="B29" s="66" t="s">
        <v>108</v>
      </c>
      <c r="C29" s="50" t="s">
        <v>30</v>
      </c>
      <c r="D29" s="50" t="s">
        <v>109</v>
      </c>
      <c r="E29" s="50" t="s">
        <v>36</v>
      </c>
      <c r="F29" s="52" t="s">
        <v>110</v>
      </c>
      <c r="G29" s="50" t="s">
        <v>103</v>
      </c>
      <c r="H29" s="47">
        <v>75.765</v>
      </c>
      <c r="I29" s="83">
        <v>50</v>
      </c>
      <c r="J29" s="83"/>
      <c r="K29" s="83"/>
      <c r="L29" s="83"/>
      <c r="M29" s="83"/>
      <c r="N29" s="83">
        <f>H29-I29</f>
        <v>25.765</v>
      </c>
      <c r="O29" s="83" t="s">
        <v>111</v>
      </c>
    </row>
    <row r="30" ht="24.6" customHeight="1" spans="1:15">
      <c r="A30" s="51"/>
      <c r="B30" s="66" t="s">
        <v>112</v>
      </c>
      <c r="C30" s="50" t="s">
        <v>30</v>
      </c>
      <c r="D30" s="50" t="s">
        <v>41</v>
      </c>
      <c r="E30" s="50" t="s">
        <v>113</v>
      </c>
      <c r="F30" s="52" t="s">
        <v>114</v>
      </c>
      <c r="G30" s="50" t="s">
        <v>103</v>
      </c>
      <c r="H30" s="50">
        <v>130</v>
      </c>
      <c r="I30" s="83">
        <v>20</v>
      </c>
      <c r="J30" s="83"/>
      <c r="K30" s="83"/>
      <c r="L30" s="83"/>
      <c r="M30" s="83"/>
      <c r="N30" s="83">
        <v>110</v>
      </c>
      <c r="O30" s="83" t="s">
        <v>115</v>
      </c>
    </row>
    <row r="31" ht="13.5" spans="1:15">
      <c r="A31" s="51"/>
      <c r="B31" s="68"/>
      <c r="C31" s="50"/>
      <c r="D31" s="50"/>
      <c r="E31" s="68"/>
      <c r="F31" s="68"/>
      <c r="G31" s="68"/>
      <c r="H31" s="47"/>
      <c r="I31" s="83"/>
      <c r="J31" s="83"/>
      <c r="K31" s="83"/>
      <c r="L31" s="83"/>
      <c r="M31" s="83"/>
      <c r="N31" s="83"/>
      <c r="O31" s="83"/>
    </row>
    <row r="32" ht="24.6" customHeight="1" spans="1:15">
      <c r="A32" s="69"/>
      <c r="B32" s="68"/>
      <c r="C32" s="50"/>
      <c r="D32" s="50"/>
      <c r="E32" s="68"/>
      <c r="F32" s="68"/>
      <c r="G32" s="68"/>
      <c r="H32" s="47"/>
      <c r="I32" s="83"/>
      <c r="J32" s="83"/>
      <c r="K32" s="83"/>
      <c r="L32" s="83"/>
      <c r="M32" s="83"/>
      <c r="N32" s="83"/>
      <c r="O32" s="83"/>
    </row>
    <row r="33" ht="24.6" customHeight="1" spans="1:14">
      <c r="A33" s="70" t="s">
        <v>116</v>
      </c>
      <c r="B33" s="71"/>
      <c r="C33" s="70" t="s">
        <v>117</v>
      </c>
      <c r="D33" s="71"/>
      <c r="E33" s="70" t="s">
        <v>118</v>
      </c>
      <c r="F33" s="71"/>
      <c r="G33" s="71"/>
      <c r="H33" s="72"/>
      <c r="I33" s="71"/>
      <c r="J33" s="71"/>
      <c r="K33" s="71"/>
      <c r="L33" s="91"/>
      <c r="M33" s="91"/>
      <c r="N33" s="91"/>
    </row>
    <row r="34" ht="85.5" customHeight="1" spans="1:15">
      <c r="A34" s="73" t="s">
        <v>119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4">
      <c r="A35" s="7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14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14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14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14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2:14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2:14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autoFilter ref="A5:AX34">
    <extLst/>
  </autoFilter>
  <mergeCells count="13">
    <mergeCell ref="A2:O2"/>
    <mergeCell ref="A3:B3"/>
    <mergeCell ref="C4:D4"/>
    <mergeCell ref="I4:N4"/>
    <mergeCell ref="A34:O34"/>
    <mergeCell ref="A4:A5"/>
    <mergeCell ref="A7:A32"/>
    <mergeCell ref="B4:B5"/>
    <mergeCell ref="E4:E5"/>
    <mergeCell ref="F4:F5"/>
    <mergeCell ref="G4:G5"/>
    <mergeCell ref="H4:H5"/>
    <mergeCell ref="O4:O5"/>
  </mergeCells>
  <printOptions horizont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21" sqref="A21"/>
    </sheetView>
  </sheetViews>
  <sheetFormatPr defaultColWidth="9" defaultRowHeight="20.45" customHeight="1"/>
  <cols>
    <col min="1" max="1" width="45.5" customWidth="1"/>
    <col min="2" max="2" width="9.75" customWidth="1"/>
    <col min="4" max="4" width="17.375" customWidth="1"/>
    <col min="5" max="5" width="16.625" customWidth="1"/>
    <col min="6" max="6" width="6.75" customWidth="1"/>
    <col min="7" max="7" width="5.75" customWidth="1"/>
    <col min="8" max="8" width="8.5" customWidth="1"/>
    <col min="9" max="9" width="7.375" customWidth="1"/>
  </cols>
  <sheetData>
    <row r="1" customHeight="1" spans="1:9">
      <c r="A1" s="1" t="s">
        <v>120</v>
      </c>
      <c r="B1" s="1"/>
      <c r="C1" s="2"/>
      <c r="D1" s="2"/>
      <c r="E1" s="2"/>
      <c r="F1" s="2"/>
      <c r="G1" s="2"/>
      <c r="H1" s="2"/>
      <c r="I1" s="2"/>
    </row>
    <row r="2" ht="24.75" customHeight="1" spans="1:9">
      <c r="A2" s="3" t="s">
        <v>121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/>
      <c r="C3" s="5"/>
      <c r="D3" s="5"/>
      <c r="E3" s="5"/>
      <c r="F3" s="5"/>
      <c r="G3" s="5"/>
      <c r="H3" s="5"/>
      <c r="I3" s="27" t="s">
        <v>122</v>
      </c>
    </row>
    <row r="4" ht="17.45" customHeight="1" spans="1:9">
      <c r="A4" s="6" t="s">
        <v>123</v>
      </c>
      <c r="B4" s="7" t="s">
        <v>124</v>
      </c>
      <c r="C4" s="8" t="s">
        <v>10</v>
      </c>
      <c r="D4" s="9" t="s">
        <v>11</v>
      </c>
      <c r="E4" s="10"/>
      <c r="F4" s="11"/>
      <c r="G4" s="11"/>
      <c r="H4" s="11"/>
      <c r="I4" s="28"/>
    </row>
    <row r="5" ht="39.6" customHeight="1" spans="1:9">
      <c r="A5" s="12"/>
      <c r="B5" s="13"/>
      <c r="C5" s="14"/>
      <c r="D5" s="15" t="s">
        <v>125</v>
      </c>
      <c r="E5" s="15" t="s">
        <v>16</v>
      </c>
      <c r="F5" s="15" t="s">
        <v>17</v>
      </c>
      <c r="G5" s="15" t="s">
        <v>18</v>
      </c>
      <c r="H5" s="16" t="s">
        <v>19</v>
      </c>
      <c r="I5" s="29" t="s">
        <v>20</v>
      </c>
    </row>
    <row r="6" customHeight="1" spans="1:9">
      <c r="A6" s="17" t="s">
        <v>21</v>
      </c>
      <c r="B6" s="18">
        <f>B7+B13</f>
        <v>24</v>
      </c>
      <c r="C6" s="18">
        <f t="shared" ref="C6:I6" si="0">C7+C13</f>
        <v>41657</v>
      </c>
      <c r="D6" s="18">
        <f t="shared" si="0"/>
        <v>2250</v>
      </c>
      <c r="E6" s="18">
        <f t="shared" si="0"/>
        <v>0</v>
      </c>
      <c r="F6" s="18">
        <f t="shared" si="0"/>
        <v>4571</v>
      </c>
      <c r="G6" s="18">
        <f t="shared" si="0"/>
        <v>0</v>
      </c>
      <c r="H6" s="18">
        <f t="shared" si="0"/>
        <v>0</v>
      </c>
      <c r="I6" s="18">
        <f t="shared" si="0"/>
        <v>34836</v>
      </c>
    </row>
    <row r="7" customHeight="1" spans="1:9">
      <c r="A7" s="19" t="s">
        <v>126</v>
      </c>
      <c r="B7" s="20">
        <f>SUM(B8:B12)</f>
        <v>3</v>
      </c>
      <c r="C7" s="20">
        <f t="shared" ref="C7:I7" si="1">SUM(C8:C12)</f>
        <v>161</v>
      </c>
      <c r="D7" s="20">
        <f t="shared" si="1"/>
        <v>90</v>
      </c>
      <c r="E7" s="20">
        <f t="shared" si="1"/>
        <v>0</v>
      </c>
      <c r="F7" s="20">
        <f t="shared" si="1"/>
        <v>0</v>
      </c>
      <c r="G7" s="20">
        <f t="shared" si="1"/>
        <v>0</v>
      </c>
      <c r="H7" s="20">
        <f t="shared" si="1"/>
        <v>0</v>
      </c>
      <c r="I7" s="20">
        <f t="shared" si="1"/>
        <v>71</v>
      </c>
    </row>
    <row r="8" customHeight="1" spans="1:9">
      <c r="A8" s="19" t="s">
        <v>127</v>
      </c>
      <c r="B8" s="18">
        <v>1</v>
      </c>
      <c r="C8" s="21">
        <v>30</v>
      </c>
      <c r="D8" s="21">
        <v>30</v>
      </c>
      <c r="E8" s="21"/>
      <c r="F8" s="21"/>
      <c r="G8" s="21"/>
      <c r="H8" s="21"/>
      <c r="I8" s="30"/>
    </row>
    <row r="9" customHeight="1" spans="1:9">
      <c r="A9" s="19" t="s">
        <v>128</v>
      </c>
      <c r="B9" s="18"/>
      <c r="C9" s="21"/>
      <c r="D9" s="21"/>
      <c r="E9" s="21"/>
      <c r="F9" s="21"/>
      <c r="G9" s="21"/>
      <c r="H9" s="21"/>
      <c r="I9" s="30"/>
    </row>
    <row r="10" customHeight="1" spans="1:9">
      <c r="A10" s="19" t="s">
        <v>129</v>
      </c>
      <c r="B10" s="18"/>
      <c r="C10" s="21"/>
      <c r="D10" s="21"/>
      <c r="E10" s="21"/>
      <c r="F10" s="21"/>
      <c r="G10" s="21"/>
      <c r="H10" s="21"/>
      <c r="I10" s="30"/>
    </row>
    <row r="11" customHeight="1" spans="1:9">
      <c r="A11" s="19" t="s">
        <v>130</v>
      </c>
      <c r="B11" s="18"/>
      <c r="C11" s="21"/>
      <c r="D11" s="21"/>
      <c r="E11" s="21"/>
      <c r="F11" s="21"/>
      <c r="G11" s="21"/>
      <c r="H11" s="21"/>
      <c r="I11" s="30"/>
    </row>
    <row r="12" customHeight="1" spans="1:9">
      <c r="A12" s="19" t="s">
        <v>131</v>
      </c>
      <c r="B12" s="18">
        <v>2</v>
      </c>
      <c r="C12" s="21">
        <v>131</v>
      </c>
      <c r="D12" s="21">
        <v>60</v>
      </c>
      <c r="E12" s="21"/>
      <c r="F12" s="21"/>
      <c r="G12" s="21"/>
      <c r="H12" s="21"/>
      <c r="I12" s="30">
        <v>71</v>
      </c>
    </row>
    <row r="13" customHeight="1" spans="1:9">
      <c r="A13" s="19" t="s">
        <v>132</v>
      </c>
      <c r="B13" s="18">
        <f>SUM(B14:B20)</f>
        <v>21</v>
      </c>
      <c r="C13" s="18">
        <f t="shared" ref="C13:I13" si="2">SUM(C14:C20)</f>
        <v>41496</v>
      </c>
      <c r="D13" s="18">
        <f t="shared" si="2"/>
        <v>2160</v>
      </c>
      <c r="E13" s="18">
        <f t="shared" si="2"/>
        <v>0</v>
      </c>
      <c r="F13" s="18">
        <f t="shared" si="2"/>
        <v>4571</v>
      </c>
      <c r="G13" s="18">
        <f t="shared" si="2"/>
        <v>0</v>
      </c>
      <c r="H13" s="18">
        <f t="shared" si="2"/>
        <v>0</v>
      </c>
      <c r="I13" s="18">
        <f t="shared" si="2"/>
        <v>34765</v>
      </c>
    </row>
    <row r="14" customHeight="1" spans="1:9">
      <c r="A14" s="19" t="s">
        <v>133</v>
      </c>
      <c r="B14" s="18">
        <v>9</v>
      </c>
      <c r="C14" s="21">
        <v>1269</v>
      </c>
      <c r="D14" s="21">
        <v>195</v>
      </c>
      <c r="E14" s="21"/>
      <c r="F14" s="21">
        <v>237</v>
      </c>
      <c r="G14" s="21"/>
      <c r="H14" s="21"/>
      <c r="I14" s="30">
        <v>837</v>
      </c>
    </row>
    <row r="15" customHeight="1" spans="1:9">
      <c r="A15" s="19" t="s">
        <v>134</v>
      </c>
      <c r="B15" s="18"/>
      <c r="C15" s="21"/>
      <c r="D15" s="21"/>
      <c r="E15" s="21"/>
      <c r="F15" s="21"/>
      <c r="G15" s="21"/>
      <c r="H15" s="21"/>
      <c r="I15" s="30"/>
    </row>
    <row r="16" customHeight="1" spans="1:9">
      <c r="A16" s="19" t="s">
        <v>135</v>
      </c>
      <c r="B16" s="18">
        <v>3</v>
      </c>
      <c r="C16" s="21">
        <v>38138</v>
      </c>
      <c r="D16" s="21">
        <v>1510</v>
      </c>
      <c r="E16" s="21"/>
      <c r="F16" s="21">
        <v>4334</v>
      </c>
      <c r="G16" s="21"/>
      <c r="H16" s="21"/>
      <c r="I16" s="30">
        <v>32294</v>
      </c>
    </row>
    <row r="17" customHeight="1" spans="1:9">
      <c r="A17" s="19" t="s">
        <v>136</v>
      </c>
      <c r="B17" s="18">
        <v>2</v>
      </c>
      <c r="C17" s="21">
        <v>489</v>
      </c>
      <c r="D17" s="21">
        <v>80</v>
      </c>
      <c r="E17" s="21"/>
      <c r="F17" s="21"/>
      <c r="G17" s="21"/>
      <c r="H17" s="21"/>
      <c r="I17" s="30">
        <v>409</v>
      </c>
    </row>
    <row r="18" customHeight="1" spans="1:9">
      <c r="A18" s="19" t="s">
        <v>137</v>
      </c>
      <c r="B18" s="18">
        <v>2</v>
      </c>
      <c r="C18" s="21">
        <v>1327</v>
      </c>
      <c r="D18" s="21">
        <v>260</v>
      </c>
      <c r="E18" s="21"/>
      <c r="F18" s="21"/>
      <c r="G18" s="21"/>
      <c r="H18" s="21"/>
      <c r="I18" s="30">
        <v>1067</v>
      </c>
    </row>
    <row r="19" customHeight="1" spans="1:9">
      <c r="A19" s="19" t="s">
        <v>138</v>
      </c>
      <c r="B19" s="18">
        <v>1</v>
      </c>
      <c r="C19" s="21">
        <v>76</v>
      </c>
      <c r="D19" s="21">
        <v>50</v>
      </c>
      <c r="E19" s="21"/>
      <c r="F19" s="21"/>
      <c r="G19" s="21"/>
      <c r="H19" s="21"/>
      <c r="I19" s="30">
        <v>26</v>
      </c>
    </row>
    <row r="20" customHeight="1" spans="1:9">
      <c r="A20" s="22" t="s">
        <v>139</v>
      </c>
      <c r="B20" s="23">
        <v>4</v>
      </c>
      <c r="C20" s="24">
        <v>197</v>
      </c>
      <c r="D20" s="24">
        <v>65</v>
      </c>
      <c r="E20" s="24"/>
      <c r="F20" s="24"/>
      <c r="G20" s="24"/>
      <c r="H20" s="24"/>
      <c r="I20" s="31">
        <v>132</v>
      </c>
    </row>
    <row r="21" customHeight="1" spans="1:2">
      <c r="A21" s="25" t="s">
        <v>140</v>
      </c>
      <c r="B21" s="26"/>
    </row>
    <row r="22" customHeight="1" spans="1:2">
      <c r="A22" s="26"/>
      <c r="B22" s="26"/>
    </row>
  </sheetData>
  <mergeCells count="4">
    <mergeCell ref="A2:I2"/>
    <mergeCell ref="A4:A5"/>
    <mergeCell ref="B4:B5"/>
    <mergeCell ref="C4:C5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资金使用情况表</vt:lpstr>
      <vt:lpstr>分资金用途情况表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榕°</cp:lastModifiedBy>
  <dcterms:created xsi:type="dcterms:W3CDTF">2006-09-16T00:00:00Z</dcterms:created>
  <dcterms:modified xsi:type="dcterms:W3CDTF">2024-06-12T08:12:59Z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FBBF96CE37654952BBAF9C5686839697</vt:lpwstr>
  </property>
  <property fmtid="{D5CDD505-2E9C-101B-9397-08002B2CF9AE}" pid="3" name="KSOProductBuildVer">
    <vt:lpwstr>2052-12.1.0.16929</vt:lpwstr>
  </property>
</Properties>
</file>