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240" windowHeight="96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H21" i="1"/>
  <c r="G21"/>
  <c r="F21"/>
  <c r="E21"/>
  <c r="D21"/>
  <c r="C21"/>
  <c r="H20"/>
  <c r="G20"/>
  <c r="F20"/>
  <c r="E20"/>
  <c r="D20"/>
  <c r="H19"/>
  <c r="G19"/>
  <c r="F19"/>
  <c r="E19"/>
  <c r="D19"/>
  <c r="H18"/>
  <c r="G18"/>
  <c r="F18"/>
  <c r="E18"/>
  <c r="D18"/>
  <c r="H17"/>
  <c r="G17"/>
  <c r="F17"/>
  <c r="E17"/>
  <c r="D17"/>
  <c r="H16"/>
  <c r="G16"/>
  <c r="F16"/>
  <c r="E16"/>
  <c r="D16"/>
  <c r="H15"/>
  <c r="G15"/>
  <c r="F15"/>
  <c r="E15"/>
  <c r="D15"/>
  <c r="H14"/>
  <c r="G14"/>
  <c r="F14"/>
  <c r="E14"/>
  <c r="D14"/>
  <c r="H13"/>
  <c r="G13"/>
  <c r="F13"/>
  <c r="E13"/>
  <c r="D13"/>
  <c r="H12"/>
  <c r="G12"/>
  <c r="F12"/>
  <c r="E12"/>
  <c r="D12"/>
  <c r="H11"/>
  <c r="G11"/>
  <c r="F11"/>
  <c r="E11"/>
  <c r="D11"/>
  <c r="H10"/>
  <c r="G10"/>
  <c r="F10"/>
  <c r="E10"/>
  <c r="D10"/>
  <c r="H9"/>
  <c r="G9"/>
  <c r="F9"/>
  <c r="E9"/>
  <c r="D9"/>
  <c r="H8"/>
  <c r="G8"/>
  <c r="F8"/>
  <c r="E8"/>
  <c r="D8"/>
  <c r="H7"/>
  <c r="G7"/>
  <c r="F7"/>
  <c r="E7"/>
  <c r="D7"/>
  <c r="H6"/>
  <c r="G6"/>
  <c r="F6"/>
  <c r="E6"/>
  <c r="D6"/>
  <c r="H5"/>
  <c r="G5"/>
  <c r="F5"/>
  <c r="E5"/>
  <c r="D5"/>
</calcChain>
</file>

<file path=xl/sharedStrings.xml><?xml version="1.0" encoding="utf-8"?>
<sst xmlns="http://schemas.openxmlformats.org/spreadsheetml/2006/main" count="44" uniqueCount="31">
  <si>
    <t>单位：户、亩、元</t>
  </si>
  <si>
    <t>序号</t>
  </si>
  <si>
    <t>乡镇（街道）</t>
  </si>
  <si>
    <t>亩数</t>
  </si>
  <si>
    <t>水稻保费合计</t>
  </si>
  <si>
    <t>中央财政补贴保费35%</t>
  </si>
  <si>
    <t>省级财政补贴保费35%</t>
  </si>
  <si>
    <t>漳平市财政补贴保费10%</t>
  </si>
  <si>
    <t>农户承担20%</t>
  </si>
  <si>
    <t>承保单位</t>
  </si>
  <si>
    <t>赤水镇</t>
  </si>
  <si>
    <t>人保财险</t>
  </si>
  <si>
    <t>桂林街道</t>
  </si>
  <si>
    <t>和平镇</t>
  </si>
  <si>
    <t>灵地乡</t>
  </si>
  <si>
    <t>芦芝镇</t>
  </si>
  <si>
    <t>南洋镇</t>
  </si>
  <si>
    <t>双洋镇</t>
  </si>
  <si>
    <t>吾祠乡</t>
  </si>
  <si>
    <t>西园镇</t>
  </si>
  <si>
    <t>新桥镇</t>
  </si>
  <si>
    <t>永福镇</t>
  </si>
  <si>
    <t>太平洋财险</t>
  </si>
  <si>
    <t>国寿财险</t>
  </si>
  <si>
    <t>合计</t>
  </si>
  <si>
    <t>菁城街道</t>
    <phoneticPr fontId="9" type="noConversion"/>
  </si>
  <si>
    <t>拱桥镇</t>
    <phoneticPr fontId="9" type="noConversion"/>
  </si>
  <si>
    <t>官田乡</t>
    <phoneticPr fontId="9" type="noConversion"/>
  </si>
  <si>
    <t>溪南镇</t>
    <phoneticPr fontId="9" type="noConversion"/>
  </si>
  <si>
    <t>象湖镇</t>
    <phoneticPr fontId="9" type="noConversion"/>
  </si>
  <si>
    <t xml:space="preserve"> 2025年漳平市水稻完全成本保险投保情况汇总表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</si>
</sst>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Tahoma"/>
      <family val="2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family val="4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</cellXfs>
  <cellStyles count="2">
    <cellStyle name="gcd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2"/>
  <sheetViews>
    <sheetView tabSelected="1" workbookViewId="0">
      <selection sqref="A1:I1"/>
    </sheetView>
  </sheetViews>
  <sheetFormatPr defaultRowHeight="13.5"/>
  <cols>
    <col min="1" max="1" width="5" style="1" customWidth="1"/>
    <col min="2" max="2" width="10.875" style="1" customWidth="1"/>
    <col min="3" max="3" width="11.75" style="1" customWidth="1"/>
    <col min="4" max="4" width="12.875" style="1" customWidth="1"/>
    <col min="5" max="6" width="17.625" style="1" customWidth="1"/>
    <col min="7" max="7" width="13.125" style="1" customWidth="1"/>
    <col min="8" max="8" width="14.125" style="1" customWidth="1"/>
    <col min="9" max="16384" width="9" style="1"/>
  </cols>
  <sheetData>
    <row r="1" spans="1:9" ht="27" customHeight="1">
      <c r="A1" s="13" t="s">
        <v>30</v>
      </c>
      <c r="B1" s="13"/>
      <c r="C1" s="13"/>
      <c r="D1" s="13"/>
      <c r="E1" s="13"/>
      <c r="F1" s="13"/>
      <c r="G1" s="13"/>
      <c r="H1" s="13"/>
      <c r="I1" s="13"/>
    </row>
    <row r="2" spans="1:9" ht="21" customHeight="1">
      <c r="A2" s="5"/>
      <c r="B2" s="5"/>
      <c r="C2" s="5"/>
      <c r="D2" s="5"/>
      <c r="E2" s="5"/>
      <c r="F2" s="5"/>
      <c r="G2" s="15" t="s">
        <v>0</v>
      </c>
      <c r="H2" s="15"/>
    </row>
    <row r="3" spans="1:9" s="2" customFormat="1" ht="17.25" customHeight="1">
      <c r="A3" s="18" t="s">
        <v>1</v>
      </c>
      <c r="B3" s="16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4" t="s">
        <v>9</v>
      </c>
    </row>
    <row r="4" spans="1:9" s="2" customFormat="1" ht="27.75" customHeight="1">
      <c r="A4" s="18"/>
      <c r="B4" s="16"/>
      <c r="C4" s="12"/>
      <c r="D4" s="12"/>
      <c r="E4" s="12"/>
      <c r="F4" s="12"/>
      <c r="G4" s="12"/>
      <c r="H4" s="12"/>
      <c r="I4" s="14"/>
    </row>
    <row r="5" spans="1:9" s="3" customFormat="1" ht="20.100000000000001" customHeight="1">
      <c r="A5" s="6">
        <v>1</v>
      </c>
      <c r="B5" s="7" t="s">
        <v>10</v>
      </c>
      <c r="C5" s="8">
        <v>13408</v>
      </c>
      <c r="D5" s="9">
        <f t="shared" ref="D5:D20" si="0">C5*30</f>
        <v>402240</v>
      </c>
      <c r="E5" s="9">
        <f t="shared" ref="E5:E20" si="1">D5*0.35</f>
        <v>140784</v>
      </c>
      <c r="F5" s="9">
        <f t="shared" ref="F5:F20" si="2">D5*0.35</f>
        <v>140784</v>
      </c>
      <c r="G5" s="9">
        <f t="shared" ref="G5:G20" si="3">D5*0.1</f>
        <v>40224</v>
      </c>
      <c r="H5" s="9">
        <f t="shared" ref="H5:H20" si="4">D5*0.2</f>
        <v>80448</v>
      </c>
      <c r="I5" s="8" t="s">
        <v>11</v>
      </c>
    </row>
    <row r="6" spans="1:9" s="3" customFormat="1" ht="20.100000000000001" customHeight="1">
      <c r="A6" s="6">
        <v>2</v>
      </c>
      <c r="B6" s="7" t="s">
        <v>12</v>
      </c>
      <c r="C6" s="8">
        <v>4404</v>
      </c>
      <c r="D6" s="9">
        <f t="shared" si="0"/>
        <v>132120</v>
      </c>
      <c r="E6" s="9">
        <f t="shared" si="1"/>
        <v>46242</v>
      </c>
      <c r="F6" s="9">
        <f t="shared" si="2"/>
        <v>46242</v>
      </c>
      <c r="G6" s="9">
        <f t="shared" si="3"/>
        <v>13212</v>
      </c>
      <c r="H6" s="9">
        <f t="shared" si="4"/>
        <v>26424</v>
      </c>
      <c r="I6" s="8" t="s">
        <v>11</v>
      </c>
    </row>
    <row r="7" spans="1:9" s="3" customFormat="1" ht="20.100000000000001" customHeight="1">
      <c r="A7" s="6">
        <v>3</v>
      </c>
      <c r="B7" s="7" t="s">
        <v>13</v>
      </c>
      <c r="C7" s="8">
        <v>4821</v>
      </c>
      <c r="D7" s="9">
        <f t="shared" si="0"/>
        <v>144630</v>
      </c>
      <c r="E7" s="9">
        <f t="shared" si="1"/>
        <v>50620.5</v>
      </c>
      <c r="F7" s="9">
        <f t="shared" si="2"/>
        <v>50620.5</v>
      </c>
      <c r="G7" s="9">
        <f t="shared" si="3"/>
        <v>14463</v>
      </c>
      <c r="H7" s="9">
        <f t="shared" si="4"/>
        <v>28926</v>
      </c>
      <c r="I7" s="8" t="s">
        <v>11</v>
      </c>
    </row>
    <row r="8" spans="1:9" s="3" customFormat="1" ht="20.100000000000001" customHeight="1">
      <c r="A8" s="6">
        <v>4</v>
      </c>
      <c r="B8" s="7" t="s">
        <v>14</v>
      </c>
      <c r="C8" s="8">
        <v>5197</v>
      </c>
      <c r="D8" s="9">
        <f t="shared" si="0"/>
        <v>155910</v>
      </c>
      <c r="E8" s="9">
        <f t="shared" si="1"/>
        <v>54568.5</v>
      </c>
      <c r="F8" s="9">
        <f t="shared" si="2"/>
        <v>54568.5</v>
      </c>
      <c r="G8" s="9">
        <f t="shared" si="3"/>
        <v>15591</v>
      </c>
      <c r="H8" s="9">
        <f t="shared" si="4"/>
        <v>31182</v>
      </c>
      <c r="I8" s="8" t="s">
        <v>11</v>
      </c>
    </row>
    <row r="9" spans="1:9" s="3" customFormat="1" ht="20.100000000000001" customHeight="1">
      <c r="A9" s="6">
        <v>5</v>
      </c>
      <c r="B9" s="7" t="s">
        <v>15</v>
      </c>
      <c r="C9" s="8">
        <v>4710</v>
      </c>
      <c r="D9" s="9">
        <f t="shared" si="0"/>
        <v>141300</v>
      </c>
      <c r="E9" s="9">
        <f t="shared" si="1"/>
        <v>49455</v>
      </c>
      <c r="F9" s="9">
        <f t="shared" si="2"/>
        <v>49455</v>
      </c>
      <c r="G9" s="9">
        <f t="shared" si="3"/>
        <v>14130</v>
      </c>
      <c r="H9" s="9">
        <f t="shared" si="4"/>
        <v>28260</v>
      </c>
      <c r="I9" s="8" t="s">
        <v>11</v>
      </c>
    </row>
    <row r="10" spans="1:9" s="3" customFormat="1" ht="20.100000000000001" customHeight="1">
      <c r="A10" s="6">
        <v>6</v>
      </c>
      <c r="B10" s="7" t="s">
        <v>16</v>
      </c>
      <c r="C10" s="8">
        <v>4911</v>
      </c>
      <c r="D10" s="9">
        <f t="shared" si="0"/>
        <v>147330</v>
      </c>
      <c r="E10" s="9">
        <f t="shared" si="1"/>
        <v>51565.5</v>
      </c>
      <c r="F10" s="9">
        <f t="shared" si="2"/>
        <v>51565.5</v>
      </c>
      <c r="G10" s="9">
        <f t="shared" si="3"/>
        <v>14733</v>
      </c>
      <c r="H10" s="9">
        <f t="shared" si="4"/>
        <v>29466</v>
      </c>
      <c r="I10" s="8" t="s">
        <v>11</v>
      </c>
    </row>
    <row r="11" spans="1:9" s="3" customFormat="1" ht="20.100000000000001" customHeight="1">
      <c r="A11" s="6">
        <v>7</v>
      </c>
      <c r="B11" s="7" t="s">
        <v>17</v>
      </c>
      <c r="C11" s="8">
        <v>12776</v>
      </c>
      <c r="D11" s="9">
        <f t="shared" si="0"/>
        <v>383280</v>
      </c>
      <c r="E11" s="9">
        <f t="shared" si="1"/>
        <v>134148</v>
      </c>
      <c r="F11" s="9">
        <f t="shared" si="2"/>
        <v>134148</v>
      </c>
      <c r="G11" s="9">
        <f t="shared" si="3"/>
        <v>38328</v>
      </c>
      <c r="H11" s="9">
        <f t="shared" si="4"/>
        <v>76656</v>
      </c>
      <c r="I11" s="8" t="s">
        <v>11</v>
      </c>
    </row>
    <row r="12" spans="1:9" s="3" customFormat="1" ht="20.100000000000001" customHeight="1">
      <c r="A12" s="6">
        <v>8</v>
      </c>
      <c r="B12" s="7" t="s">
        <v>18</v>
      </c>
      <c r="C12" s="8">
        <v>5887</v>
      </c>
      <c r="D12" s="9">
        <f t="shared" si="0"/>
        <v>176610</v>
      </c>
      <c r="E12" s="9">
        <f t="shared" si="1"/>
        <v>61813.5</v>
      </c>
      <c r="F12" s="9">
        <f t="shared" si="2"/>
        <v>61813.5</v>
      </c>
      <c r="G12" s="9">
        <f t="shared" si="3"/>
        <v>17661</v>
      </c>
      <c r="H12" s="9">
        <f t="shared" si="4"/>
        <v>35322</v>
      </c>
      <c r="I12" s="8" t="s">
        <v>11</v>
      </c>
    </row>
    <row r="13" spans="1:9" s="3" customFormat="1" ht="20.100000000000001" customHeight="1">
      <c r="A13" s="6">
        <v>9</v>
      </c>
      <c r="B13" s="7" t="s">
        <v>19</v>
      </c>
      <c r="C13" s="8">
        <v>5718</v>
      </c>
      <c r="D13" s="9">
        <f t="shared" si="0"/>
        <v>171540</v>
      </c>
      <c r="E13" s="9">
        <f t="shared" si="1"/>
        <v>60039</v>
      </c>
      <c r="F13" s="9">
        <f t="shared" si="2"/>
        <v>60039</v>
      </c>
      <c r="G13" s="9">
        <f t="shared" si="3"/>
        <v>17154</v>
      </c>
      <c r="H13" s="9">
        <f t="shared" si="4"/>
        <v>34308</v>
      </c>
      <c r="I13" s="8" t="s">
        <v>11</v>
      </c>
    </row>
    <row r="14" spans="1:9" s="3" customFormat="1" ht="20.100000000000001" customHeight="1">
      <c r="A14" s="6">
        <v>10</v>
      </c>
      <c r="B14" s="7" t="s">
        <v>20</v>
      </c>
      <c r="C14" s="8">
        <v>16785</v>
      </c>
      <c r="D14" s="9">
        <f t="shared" si="0"/>
        <v>503550</v>
      </c>
      <c r="E14" s="9">
        <f t="shared" si="1"/>
        <v>176242.5</v>
      </c>
      <c r="F14" s="9">
        <f t="shared" si="2"/>
        <v>176242.5</v>
      </c>
      <c r="G14" s="9">
        <f t="shared" si="3"/>
        <v>50355</v>
      </c>
      <c r="H14" s="9">
        <f t="shared" si="4"/>
        <v>100710</v>
      </c>
      <c r="I14" s="8" t="s">
        <v>11</v>
      </c>
    </row>
    <row r="15" spans="1:9" s="3" customFormat="1" ht="20.100000000000001" customHeight="1">
      <c r="A15" s="6">
        <v>11</v>
      </c>
      <c r="B15" s="7" t="s">
        <v>21</v>
      </c>
      <c r="C15" s="8">
        <v>16020</v>
      </c>
      <c r="D15" s="9">
        <f t="shared" si="0"/>
        <v>480600</v>
      </c>
      <c r="E15" s="9">
        <f t="shared" si="1"/>
        <v>168210</v>
      </c>
      <c r="F15" s="9">
        <f t="shared" si="2"/>
        <v>168210</v>
      </c>
      <c r="G15" s="9">
        <f t="shared" si="3"/>
        <v>48060</v>
      </c>
      <c r="H15" s="9">
        <f t="shared" si="4"/>
        <v>96120</v>
      </c>
      <c r="I15" s="8" t="s">
        <v>11</v>
      </c>
    </row>
    <row r="16" spans="1:9" s="3" customFormat="1" ht="20.100000000000001" customHeight="1">
      <c r="A16" s="6">
        <v>12</v>
      </c>
      <c r="B16" s="8" t="s">
        <v>25</v>
      </c>
      <c r="C16" s="8">
        <v>145</v>
      </c>
      <c r="D16" s="9">
        <f t="shared" si="0"/>
        <v>4350</v>
      </c>
      <c r="E16" s="9">
        <f t="shared" si="1"/>
        <v>1522.5</v>
      </c>
      <c r="F16" s="9">
        <f t="shared" si="2"/>
        <v>1522.5</v>
      </c>
      <c r="G16" s="9">
        <f t="shared" si="3"/>
        <v>435</v>
      </c>
      <c r="H16" s="9">
        <f t="shared" si="4"/>
        <v>870</v>
      </c>
      <c r="I16" s="8" t="s">
        <v>22</v>
      </c>
    </row>
    <row r="17" spans="1:9" s="3" customFormat="1" ht="20.100000000000001" customHeight="1">
      <c r="A17" s="6">
        <v>13</v>
      </c>
      <c r="B17" s="8" t="s">
        <v>26</v>
      </c>
      <c r="C17" s="8">
        <v>4383</v>
      </c>
      <c r="D17" s="9">
        <f t="shared" si="0"/>
        <v>131490</v>
      </c>
      <c r="E17" s="9">
        <f t="shared" si="1"/>
        <v>46021.5</v>
      </c>
      <c r="F17" s="9">
        <f t="shared" si="2"/>
        <v>46021.5</v>
      </c>
      <c r="G17" s="9">
        <f t="shared" si="3"/>
        <v>13149</v>
      </c>
      <c r="H17" s="9">
        <f t="shared" si="4"/>
        <v>26298</v>
      </c>
      <c r="I17" s="8" t="s">
        <v>22</v>
      </c>
    </row>
    <row r="18" spans="1:9" s="3" customFormat="1" ht="20.100000000000001" customHeight="1">
      <c r="A18" s="6">
        <v>14</v>
      </c>
      <c r="B18" s="8" t="s">
        <v>27</v>
      </c>
      <c r="C18" s="8">
        <v>7105</v>
      </c>
      <c r="D18" s="9">
        <f t="shared" si="0"/>
        <v>213150</v>
      </c>
      <c r="E18" s="9">
        <f t="shared" si="1"/>
        <v>74602.5</v>
      </c>
      <c r="F18" s="9">
        <f t="shared" si="2"/>
        <v>74602.5</v>
      </c>
      <c r="G18" s="9">
        <f t="shared" si="3"/>
        <v>21315</v>
      </c>
      <c r="H18" s="9">
        <f t="shared" si="4"/>
        <v>42630</v>
      </c>
      <c r="I18" s="8" t="s">
        <v>23</v>
      </c>
    </row>
    <row r="19" spans="1:9" s="3" customFormat="1" ht="20.100000000000001" customHeight="1">
      <c r="A19" s="6">
        <v>15</v>
      </c>
      <c r="B19" s="8" t="s">
        <v>28</v>
      </c>
      <c r="C19" s="8">
        <v>14200</v>
      </c>
      <c r="D19" s="9">
        <f t="shared" si="0"/>
        <v>426000</v>
      </c>
      <c r="E19" s="9">
        <f t="shared" si="1"/>
        <v>149100</v>
      </c>
      <c r="F19" s="9">
        <f t="shared" si="2"/>
        <v>149100</v>
      </c>
      <c r="G19" s="9">
        <f t="shared" si="3"/>
        <v>42600</v>
      </c>
      <c r="H19" s="9">
        <f t="shared" si="4"/>
        <v>85200</v>
      </c>
      <c r="I19" s="8" t="s">
        <v>23</v>
      </c>
    </row>
    <row r="20" spans="1:9" s="3" customFormat="1" ht="20.100000000000001" customHeight="1">
      <c r="A20" s="6">
        <v>16</v>
      </c>
      <c r="B20" s="8" t="s">
        <v>29</v>
      </c>
      <c r="C20" s="8">
        <v>6830</v>
      </c>
      <c r="D20" s="9">
        <f t="shared" si="0"/>
        <v>204900</v>
      </c>
      <c r="E20" s="9">
        <f t="shared" si="1"/>
        <v>71715</v>
      </c>
      <c r="F20" s="9">
        <f t="shared" si="2"/>
        <v>71715</v>
      </c>
      <c r="G20" s="9">
        <f t="shared" si="3"/>
        <v>20490</v>
      </c>
      <c r="H20" s="9">
        <f t="shared" si="4"/>
        <v>40980</v>
      </c>
      <c r="I20" s="8" t="s">
        <v>23</v>
      </c>
    </row>
    <row r="21" spans="1:9" s="4" customFormat="1" ht="20.100000000000001" customHeight="1">
      <c r="A21" s="16" t="s">
        <v>24</v>
      </c>
      <c r="B21" s="17"/>
      <c r="C21" s="10">
        <f t="shared" ref="C21:H21" si="5">SUM(C5:C20)</f>
        <v>127300</v>
      </c>
      <c r="D21" s="10">
        <f t="shared" si="5"/>
        <v>3819000</v>
      </c>
      <c r="E21" s="10">
        <f t="shared" si="5"/>
        <v>1336650</v>
      </c>
      <c r="F21" s="10">
        <f t="shared" si="5"/>
        <v>1336650</v>
      </c>
      <c r="G21" s="10">
        <f t="shared" si="5"/>
        <v>381900</v>
      </c>
      <c r="H21" s="10">
        <f t="shared" si="5"/>
        <v>763800</v>
      </c>
      <c r="I21" s="11"/>
    </row>
    <row r="22" spans="1:9" ht="20.100000000000001" customHeight="1"/>
  </sheetData>
  <mergeCells count="12">
    <mergeCell ref="E3:E4"/>
    <mergeCell ref="F3:F4"/>
    <mergeCell ref="G3:G4"/>
    <mergeCell ref="H3:H4"/>
    <mergeCell ref="A1:I1"/>
    <mergeCell ref="I3:I4"/>
    <mergeCell ref="G2:H2"/>
    <mergeCell ref="A21:B21"/>
    <mergeCell ref="A3:A4"/>
    <mergeCell ref="B3:B4"/>
    <mergeCell ref="C3:C4"/>
    <mergeCell ref="D3:D4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4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2025-05-23T09:31:18Z</cp:lastPrinted>
  <dcterms:created xsi:type="dcterms:W3CDTF">2008-09-11T17:22:00Z</dcterms:created>
  <dcterms:modified xsi:type="dcterms:W3CDTF">2025-05-23T09:32:49Z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5C8A4158417D4C2284389F1950DAF349</vt:lpwstr>
  </property>
  <property fmtid="{D5CDD505-2E9C-101B-9397-08002B2CF9AE}" pid="3" name="KSOProductBuildVer">
    <vt:lpwstr>2052-11.8.2.11718</vt:lpwstr>
  </property>
</Properties>
</file>