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Sheet1!$A$1:$K$22</definedName>
  </definedNames>
  <calcPr calcId="144525"/>
</workbook>
</file>

<file path=xl/sharedStrings.xml><?xml version="1.0" encoding="utf-8"?>
<sst xmlns="http://schemas.openxmlformats.org/spreadsheetml/2006/main" count="34" uniqueCount="34">
  <si>
    <t>2025年漳平市各乡镇生态林承保面积汇总表</t>
  </si>
  <si>
    <t>序号</t>
  </si>
  <si>
    <t>乡镇</t>
  </si>
  <si>
    <t>承保面积</t>
  </si>
  <si>
    <t>单位保额</t>
  </si>
  <si>
    <t>保险金额</t>
  </si>
  <si>
    <t>每亩保险费（元）</t>
  </si>
  <si>
    <t>保险费</t>
  </si>
  <si>
    <t>其中：中央财政补贴50%</t>
  </si>
  <si>
    <t>福建省财政补贴25%</t>
  </si>
  <si>
    <t>漳平市财政补贴15%</t>
  </si>
  <si>
    <t>林木所有权者10%</t>
  </si>
  <si>
    <t>赤水镇</t>
  </si>
  <si>
    <t>双洋镇</t>
  </si>
  <si>
    <t>新桥镇</t>
  </si>
  <si>
    <t>灵地乡</t>
  </si>
  <si>
    <t>吾祠乡</t>
  </si>
  <si>
    <t>南洋镇</t>
  </si>
  <si>
    <t>和平镇</t>
  </si>
  <si>
    <t>溪南镇</t>
  </si>
  <si>
    <t>象湖镇</t>
  </si>
  <si>
    <t>西园镇</t>
  </si>
  <si>
    <t>菁城街道</t>
  </si>
  <si>
    <t>拱桥镇</t>
  </si>
  <si>
    <t>桂林街道</t>
  </si>
  <si>
    <t xml:space="preserve">芦芝镇 </t>
  </si>
  <si>
    <t>永福镇</t>
  </si>
  <si>
    <t>官田乡</t>
  </si>
  <si>
    <t>小计</t>
  </si>
  <si>
    <t>合计</t>
  </si>
  <si>
    <t>全市</t>
  </si>
  <si>
    <t xml:space="preserve">     </t>
  </si>
  <si>
    <t>漳平市林业局</t>
  </si>
  <si>
    <t xml:space="preserve">                                     人寿财险漳平支公司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</si>
</sst>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5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8" fillId="0" borderId="2" xfId="49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" fontId="1" fillId="0" borderId="0" xfId="0" applyNumberFormat="1" applyFont="1">
      <alignment vertical="center"/>
    </xf>
    <xf numFmtId="1" fontId="0" fillId="0" borderId="0" xfId="0" applyNumberFormat="1" applyFont="1">
      <alignment vertical="center"/>
    </xf>
    <xf numFmtId="1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G14" sqref="G14"/>
    </sheetView>
  </sheetViews>
  <sheetFormatPr defaultColWidth="9" defaultRowHeight="13.5"/>
  <cols>
    <col min="1" max="1" width="3.75" customWidth="1"/>
    <col min="3" max="3" width="10.5" customWidth="1"/>
    <col min="5" max="5" width="11.375" customWidth="1"/>
    <col min="6" max="6" width="10.375" customWidth="1"/>
    <col min="7" max="7" width="12.625" customWidth="1"/>
    <col min="8" max="8" width="16.25" customWidth="1"/>
    <col min="9" max="9" width="12.25" customWidth="1"/>
    <col min="10" max="10" width="12.75" customWidth="1"/>
    <col min="11" max="11" width="11.25" customWidth="1"/>
  </cols>
  <sheetData>
    <row r="1" ht="28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M1" s="2"/>
      <c r="N1" s="2"/>
    </row>
    <row r="2" s="1" customFormat="1" ht="30" customHeight="1" spans="1:11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0.1" customHeight="1" spans="1:13">
      <c r="A3" s="8">
        <v>1</v>
      </c>
      <c r="B3" s="9" t="s">
        <v>12</v>
      </c>
      <c r="C3" s="10">
        <v>55087</v>
      </c>
      <c r="D3" s="11">
        <v>980</v>
      </c>
      <c r="E3" s="11">
        <f>C3*D3</f>
        <v>53985260</v>
      </c>
      <c r="F3" s="11">
        <v>1.8</v>
      </c>
      <c r="G3" s="12">
        <f>C3*F3</f>
        <v>99156.6</v>
      </c>
      <c r="H3" s="13">
        <f>G3*0.5</f>
        <v>49578.3</v>
      </c>
      <c r="I3" s="13">
        <f>G3*0.25</f>
        <v>24789.15</v>
      </c>
      <c r="J3" s="13">
        <f>G3*0.15</f>
        <v>14873.49</v>
      </c>
      <c r="K3" s="13">
        <f>G3*0.1</f>
        <v>9915.66</v>
      </c>
      <c r="M3" s="23"/>
    </row>
    <row r="4" s="3" customFormat="1" ht="20.1" customHeight="1" spans="1:13">
      <c r="A4" s="8">
        <v>2</v>
      </c>
      <c r="B4" s="9" t="s">
        <v>13</v>
      </c>
      <c r="C4" s="10">
        <v>83451</v>
      </c>
      <c r="D4" s="11">
        <v>980</v>
      </c>
      <c r="E4" s="11">
        <f t="shared" ref="E4:E21" si="0">C4*D4</f>
        <v>81781980</v>
      </c>
      <c r="F4" s="11">
        <v>1.8</v>
      </c>
      <c r="G4" s="12">
        <f t="shared" ref="G4:G21" si="1">C4*F4</f>
        <v>150211.8</v>
      </c>
      <c r="H4" s="13">
        <f t="shared" ref="H4:H21" si="2">G4*0.5</f>
        <v>75105.9</v>
      </c>
      <c r="I4" s="13">
        <f t="shared" ref="I4:I21" si="3">G4*0.25</f>
        <v>37552.95</v>
      </c>
      <c r="J4" s="13">
        <f t="shared" ref="J4:J21" si="4">G4*0.15</f>
        <v>22531.77</v>
      </c>
      <c r="K4" s="13">
        <f t="shared" ref="K4:K21" si="5">G4*0.1</f>
        <v>15021.18</v>
      </c>
      <c r="M4" s="24"/>
    </row>
    <row r="5" s="2" customFormat="1" ht="20.1" customHeight="1" spans="1:13">
      <c r="A5" s="8">
        <v>3</v>
      </c>
      <c r="B5" s="9" t="s">
        <v>14</v>
      </c>
      <c r="C5" s="10">
        <v>82629</v>
      </c>
      <c r="D5" s="11">
        <v>980</v>
      </c>
      <c r="E5" s="11">
        <f t="shared" si="0"/>
        <v>80976420</v>
      </c>
      <c r="F5" s="11">
        <v>1.8</v>
      </c>
      <c r="G5" s="12">
        <f t="shared" si="1"/>
        <v>148732.2</v>
      </c>
      <c r="H5" s="13">
        <f t="shared" si="2"/>
        <v>74366.1</v>
      </c>
      <c r="I5" s="13">
        <f t="shared" si="3"/>
        <v>37183.05</v>
      </c>
      <c r="J5" s="13">
        <f t="shared" si="4"/>
        <v>22309.83</v>
      </c>
      <c r="K5" s="13">
        <f t="shared" si="5"/>
        <v>14873.22</v>
      </c>
      <c r="M5" s="23"/>
    </row>
    <row r="6" s="3" customFormat="1" ht="20.1" customHeight="1" spans="1:13">
      <c r="A6" s="8">
        <v>4</v>
      </c>
      <c r="B6" s="9" t="s">
        <v>15</v>
      </c>
      <c r="C6" s="10">
        <v>32698</v>
      </c>
      <c r="D6" s="11">
        <v>980</v>
      </c>
      <c r="E6" s="11">
        <f t="shared" si="0"/>
        <v>32044040</v>
      </c>
      <c r="F6" s="11">
        <v>1.8</v>
      </c>
      <c r="G6" s="12">
        <f t="shared" si="1"/>
        <v>58856.4</v>
      </c>
      <c r="H6" s="13">
        <f t="shared" si="2"/>
        <v>29428.2</v>
      </c>
      <c r="I6" s="13">
        <f t="shared" si="3"/>
        <v>14714.1</v>
      </c>
      <c r="J6" s="13">
        <f t="shared" si="4"/>
        <v>8828.46</v>
      </c>
      <c r="K6" s="13">
        <f t="shared" si="5"/>
        <v>5885.64</v>
      </c>
      <c r="M6" s="24"/>
    </row>
    <row r="7" s="3" customFormat="1" ht="20.1" customHeight="1" spans="1:13">
      <c r="A7" s="8">
        <v>5</v>
      </c>
      <c r="B7" s="9" t="s">
        <v>16</v>
      </c>
      <c r="C7" s="10">
        <v>38817</v>
      </c>
      <c r="D7" s="11">
        <v>980</v>
      </c>
      <c r="E7" s="11">
        <f t="shared" si="0"/>
        <v>38040660</v>
      </c>
      <c r="F7" s="11">
        <v>1.8</v>
      </c>
      <c r="G7" s="12">
        <f t="shared" si="1"/>
        <v>69870.6</v>
      </c>
      <c r="H7" s="13">
        <f t="shared" si="2"/>
        <v>34935.3</v>
      </c>
      <c r="I7" s="13">
        <f t="shared" si="3"/>
        <v>17467.65</v>
      </c>
      <c r="J7" s="13">
        <f t="shared" si="4"/>
        <v>10480.59</v>
      </c>
      <c r="K7" s="13">
        <f t="shared" si="5"/>
        <v>6987.06</v>
      </c>
      <c r="M7" s="24"/>
    </row>
    <row r="8" s="2" customFormat="1" ht="20.1" customHeight="1" spans="1:13">
      <c r="A8" s="8">
        <v>6</v>
      </c>
      <c r="B8" s="9" t="s">
        <v>17</v>
      </c>
      <c r="C8" s="10">
        <v>35454</v>
      </c>
      <c r="D8" s="11">
        <v>980</v>
      </c>
      <c r="E8" s="11">
        <f t="shared" si="0"/>
        <v>34744920</v>
      </c>
      <c r="F8" s="11">
        <v>1.8</v>
      </c>
      <c r="G8" s="12">
        <f t="shared" si="1"/>
        <v>63817.2</v>
      </c>
      <c r="H8" s="13">
        <f t="shared" si="2"/>
        <v>31908.6</v>
      </c>
      <c r="I8" s="13">
        <f t="shared" si="3"/>
        <v>15954.3</v>
      </c>
      <c r="J8" s="13">
        <f t="shared" si="4"/>
        <v>9572.58</v>
      </c>
      <c r="K8" s="13">
        <f t="shared" si="5"/>
        <v>6381.72</v>
      </c>
      <c r="M8" s="23"/>
    </row>
    <row r="9" s="3" customFormat="1" ht="20.1" customHeight="1" spans="1:13">
      <c r="A9" s="8">
        <v>7</v>
      </c>
      <c r="B9" s="9" t="s">
        <v>18</v>
      </c>
      <c r="C9" s="10">
        <v>16049</v>
      </c>
      <c r="D9" s="11">
        <v>980</v>
      </c>
      <c r="E9" s="11">
        <f t="shared" si="0"/>
        <v>15728020</v>
      </c>
      <c r="F9" s="11">
        <v>1.8</v>
      </c>
      <c r="G9" s="12">
        <f t="shared" si="1"/>
        <v>28888.2</v>
      </c>
      <c r="H9" s="13">
        <f t="shared" si="2"/>
        <v>14444.1</v>
      </c>
      <c r="I9" s="13">
        <f t="shared" si="3"/>
        <v>7222.05</v>
      </c>
      <c r="J9" s="13">
        <f t="shared" si="4"/>
        <v>4333.23</v>
      </c>
      <c r="K9" s="13">
        <f t="shared" si="5"/>
        <v>2888.82</v>
      </c>
      <c r="M9" s="24"/>
    </row>
    <row r="10" s="3" customFormat="1" ht="20.1" customHeight="1" spans="1:13">
      <c r="A10" s="8">
        <v>8</v>
      </c>
      <c r="B10" s="9" t="s">
        <v>19</v>
      </c>
      <c r="C10" s="10">
        <v>95292</v>
      </c>
      <c r="D10" s="11">
        <v>980</v>
      </c>
      <c r="E10" s="11">
        <f t="shared" si="0"/>
        <v>93386160</v>
      </c>
      <c r="F10" s="11">
        <v>1.8</v>
      </c>
      <c r="G10" s="12">
        <f t="shared" si="1"/>
        <v>171525.6</v>
      </c>
      <c r="H10" s="13">
        <f t="shared" si="2"/>
        <v>85762.8</v>
      </c>
      <c r="I10" s="13">
        <f t="shared" si="3"/>
        <v>42881.4</v>
      </c>
      <c r="J10" s="13">
        <f t="shared" si="4"/>
        <v>25728.84</v>
      </c>
      <c r="K10" s="13">
        <f t="shared" si="5"/>
        <v>17152.56</v>
      </c>
      <c r="M10" s="24"/>
    </row>
    <row r="11" s="3" customFormat="1" ht="20.1" customHeight="1" spans="1:13">
      <c r="A11" s="8">
        <v>9</v>
      </c>
      <c r="B11" s="9" t="s">
        <v>20</v>
      </c>
      <c r="C11" s="10">
        <v>47497</v>
      </c>
      <c r="D11" s="11">
        <v>980</v>
      </c>
      <c r="E11" s="11">
        <f t="shared" si="0"/>
        <v>46547060</v>
      </c>
      <c r="F11" s="11">
        <v>1.8</v>
      </c>
      <c r="G11" s="12">
        <f t="shared" si="1"/>
        <v>85494.6</v>
      </c>
      <c r="H11" s="13">
        <f t="shared" si="2"/>
        <v>42747.3</v>
      </c>
      <c r="I11" s="13">
        <f t="shared" si="3"/>
        <v>21373.65</v>
      </c>
      <c r="J11" s="13">
        <f t="shared" si="4"/>
        <v>12824.19</v>
      </c>
      <c r="K11" s="13">
        <f t="shared" si="5"/>
        <v>8549.46</v>
      </c>
      <c r="M11" s="24"/>
    </row>
    <row r="12" s="3" customFormat="1" ht="20.1" customHeight="1" spans="1:13">
      <c r="A12" s="8">
        <v>10</v>
      </c>
      <c r="B12" s="9" t="s">
        <v>21</v>
      </c>
      <c r="C12" s="10">
        <v>18924</v>
      </c>
      <c r="D12" s="11">
        <v>980</v>
      </c>
      <c r="E12" s="11">
        <f t="shared" si="0"/>
        <v>18545520</v>
      </c>
      <c r="F12" s="11">
        <v>1.8</v>
      </c>
      <c r="G12" s="12">
        <f t="shared" si="1"/>
        <v>34063.2</v>
      </c>
      <c r="H12" s="13">
        <f t="shared" si="2"/>
        <v>17031.6</v>
      </c>
      <c r="I12" s="13">
        <f t="shared" si="3"/>
        <v>8515.8</v>
      </c>
      <c r="J12" s="13">
        <f t="shared" si="4"/>
        <v>5109.48</v>
      </c>
      <c r="K12" s="13">
        <f t="shared" si="5"/>
        <v>3406.32</v>
      </c>
      <c r="M12" s="24"/>
    </row>
    <row r="13" s="3" customFormat="1" ht="20.1" customHeight="1" spans="1:13">
      <c r="A13" s="8">
        <v>11</v>
      </c>
      <c r="B13" s="9" t="s">
        <v>22</v>
      </c>
      <c r="C13" s="10">
        <v>6677</v>
      </c>
      <c r="D13" s="11">
        <v>980</v>
      </c>
      <c r="E13" s="11">
        <f t="shared" si="0"/>
        <v>6543460</v>
      </c>
      <c r="F13" s="11">
        <v>1.8</v>
      </c>
      <c r="G13" s="12">
        <f t="shared" si="1"/>
        <v>12018.6</v>
      </c>
      <c r="H13" s="13">
        <f t="shared" si="2"/>
        <v>6009.3</v>
      </c>
      <c r="I13" s="13">
        <f t="shared" si="3"/>
        <v>3004.65</v>
      </c>
      <c r="J13" s="13">
        <f t="shared" si="4"/>
        <v>1802.79</v>
      </c>
      <c r="K13" s="13">
        <f t="shared" si="5"/>
        <v>1201.86</v>
      </c>
      <c r="M13" s="24"/>
    </row>
    <row r="14" s="3" customFormat="1" ht="20.1" customHeight="1" spans="1:13">
      <c r="A14" s="8">
        <v>12</v>
      </c>
      <c r="B14" s="9" t="s">
        <v>23</v>
      </c>
      <c r="C14" s="10">
        <v>46256</v>
      </c>
      <c r="D14" s="11">
        <v>980</v>
      </c>
      <c r="E14" s="11">
        <f t="shared" si="0"/>
        <v>45330880</v>
      </c>
      <c r="F14" s="11">
        <v>1.8</v>
      </c>
      <c r="G14" s="12">
        <f t="shared" si="1"/>
        <v>83260.8</v>
      </c>
      <c r="H14" s="13">
        <f t="shared" si="2"/>
        <v>41630.4</v>
      </c>
      <c r="I14" s="13">
        <f t="shared" si="3"/>
        <v>20815.2</v>
      </c>
      <c r="J14" s="13">
        <f t="shared" si="4"/>
        <v>12489.12</v>
      </c>
      <c r="K14" s="13">
        <f t="shared" si="5"/>
        <v>8326.08</v>
      </c>
      <c r="M14" s="24"/>
    </row>
    <row r="15" s="2" customFormat="1" ht="20.1" customHeight="1" spans="1:13">
      <c r="A15" s="8">
        <v>13</v>
      </c>
      <c r="B15" s="9" t="s">
        <v>24</v>
      </c>
      <c r="C15" s="10">
        <v>26858</v>
      </c>
      <c r="D15" s="11">
        <v>980</v>
      </c>
      <c r="E15" s="11">
        <f t="shared" si="0"/>
        <v>26320840</v>
      </c>
      <c r="F15" s="11">
        <v>1.8</v>
      </c>
      <c r="G15" s="12">
        <f t="shared" si="1"/>
        <v>48344.4</v>
      </c>
      <c r="H15" s="13">
        <f t="shared" si="2"/>
        <v>24172.2</v>
      </c>
      <c r="I15" s="13">
        <f t="shared" si="3"/>
        <v>12086.1</v>
      </c>
      <c r="J15" s="13">
        <f t="shared" si="4"/>
        <v>7251.66</v>
      </c>
      <c r="K15" s="13">
        <f t="shared" si="5"/>
        <v>4834.44</v>
      </c>
      <c r="M15" s="23"/>
    </row>
    <row r="16" s="2" customFormat="1" ht="20.1" customHeight="1" spans="1:13">
      <c r="A16" s="8">
        <v>14</v>
      </c>
      <c r="B16" s="9" t="s">
        <v>25</v>
      </c>
      <c r="C16" s="10">
        <v>44160</v>
      </c>
      <c r="D16" s="11">
        <v>980</v>
      </c>
      <c r="E16" s="11">
        <f t="shared" si="0"/>
        <v>43276800</v>
      </c>
      <c r="F16" s="11">
        <v>1.8</v>
      </c>
      <c r="G16" s="12">
        <f t="shared" si="1"/>
        <v>79488</v>
      </c>
      <c r="H16" s="13">
        <f t="shared" si="2"/>
        <v>39744</v>
      </c>
      <c r="I16" s="13">
        <f t="shared" si="3"/>
        <v>19872</v>
      </c>
      <c r="J16" s="13">
        <f t="shared" si="4"/>
        <v>11923.2</v>
      </c>
      <c r="K16" s="13">
        <f t="shared" si="5"/>
        <v>7948.8</v>
      </c>
      <c r="M16" s="23"/>
    </row>
    <row r="17" s="2" customFormat="1" ht="20.1" customHeight="1" spans="1:13">
      <c r="A17" s="8">
        <v>15</v>
      </c>
      <c r="B17" s="14" t="s">
        <v>26</v>
      </c>
      <c r="C17" s="10">
        <v>177405</v>
      </c>
      <c r="D17" s="11">
        <v>980</v>
      </c>
      <c r="E17" s="11">
        <f t="shared" si="0"/>
        <v>173856900</v>
      </c>
      <c r="F17" s="11">
        <v>1.8</v>
      </c>
      <c r="G17" s="12">
        <f t="shared" si="1"/>
        <v>319329</v>
      </c>
      <c r="H17" s="13">
        <f t="shared" si="2"/>
        <v>159664.5</v>
      </c>
      <c r="I17" s="13">
        <f t="shared" si="3"/>
        <v>79832.25</v>
      </c>
      <c r="J17" s="13">
        <f t="shared" si="4"/>
        <v>47899.35</v>
      </c>
      <c r="K17" s="13">
        <f t="shared" si="5"/>
        <v>31932.9</v>
      </c>
      <c r="M17" s="23"/>
    </row>
    <row r="18" s="2" customFormat="1" ht="20.1" customHeight="1" spans="1:13">
      <c r="A18" s="8">
        <v>16</v>
      </c>
      <c r="B18" s="15" t="s">
        <v>27</v>
      </c>
      <c r="C18" s="10">
        <v>41666</v>
      </c>
      <c r="D18" s="11">
        <v>980</v>
      </c>
      <c r="E18" s="11">
        <f t="shared" si="0"/>
        <v>40832680</v>
      </c>
      <c r="F18" s="11">
        <v>1.8</v>
      </c>
      <c r="G18" s="12">
        <f t="shared" si="1"/>
        <v>74998.8</v>
      </c>
      <c r="H18" s="13">
        <f t="shared" si="2"/>
        <v>37499.4</v>
      </c>
      <c r="I18" s="13">
        <f t="shared" si="3"/>
        <v>18749.7</v>
      </c>
      <c r="J18" s="13">
        <f t="shared" si="4"/>
        <v>11249.82</v>
      </c>
      <c r="K18" s="13">
        <f t="shared" si="5"/>
        <v>7499.88</v>
      </c>
      <c r="M18" s="23"/>
    </row>
    <row r="19" ht="20.1" customHeight="1" spans="1:13">
      <c r="A19" s="8" t="s">
        <v>28</v>
      </c>
      <c r="B19" s="15"/>
      <c r="C19" s="10">
        <f>SUM(C3:C18)</f>
        <v>848920</v>
      </c>
      <c r="D19" s="11">
        <v>980</v>
      </c>
      <c r="E19" s="11">
        <f t="shared" si="0"/>
        <v>831941600</v>
      </c>
      <c r="F19" s="11">
        <v>1.8</v>
      </c>
      <c r="G19" s="12">
        <f t="shared" si="1"/>
        <v>1528056</v>
      </c>
      <c r="H19" s="13">
        <f t="shared" si="2"/>
        <v>764028</v>
      </c>
      <c r="I19" s="13">
        <f t="shared" si="3"/>
        <v>382014</v>
      </c>
      <c r="J19" s="13">
        <f t="shared" si="4"/>
        <v>229208.4</v>
      </c>
      <c r="K19" s="13">
        <f t="shared" si="5"/>
        <v>152805.6</v>
      </c>
      <c r="M19" s="25"/>
    </row>
    <row r="20" ht="24" customHeight="1" spans="1:11">
      <c r="A20" s="16" t="s">
        <v>29</v>
      </c>
      <c r="B20" s="16" t="s">
        <v>30</v>
      </c>
      <c r="C20" s="17">
        <f>SUM(C19:C19)</f>
        <v>848920</v>
      </c>
      <c r="D20" s="18">
        <v>980</v>
      </c>
      <c r="E20" s="18">
        <f>C20*D20</f>
        <v>831941600</v>
      </c>
      <c r="F20" s="18">
        <v>1.8</v>
      </c>
      <c r="G20" s="19">
        <f>C20*F20</f>
        <v>1528056</v>
      </c>
      <c r="H20" s="20">
        <f>G20*0.5</f>
        <v>764028</v>
      </c>
      <c r="I20" s="20">
        <f>G20*0.25</f>
        <v>382014</v>
      </c>
      <c r="J20" s="20">
        <f>G20*0.15</f>
        <v>229208.4</v>
      </c>
      <c r="K20" s="20">
        <f>G20*0.1</f>
        <v>152805.6</v>
      </c>
    </row>
    <row r="21" ht="14.25" spans="1:1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ht="14.25" spans="1:11">
      <c r="A22" s="21" t="s">
        <v>31</v>
      </c>
      <c r="B22" s="21"/>
      <c r="C22" s="22" t="s">
        <v>32</v>
      </c>
      <c r="D22" s="21"/>
      <c r="E22" s="21"/>
      <c r="F22" s="21"/>
      <c r="G22" s="21"/>
      <c r="H22" s="21" t="s">
        <v>33</v>
      </c>
      <c r="I22" s="21"/>
      <c r="J22" s="21"/>
      <c r="K22" s="21"/>
    </row>
  </sheetData>
  <mergeCells count="1">
    <mergeCell ref="A1:K1"/>
  </mergeCells>
  <printOptions horizontalCentered="1"/>
  <pageMargins left="0" right="0" top="0.747916666666667" bottom="0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NYDN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陈晓燕</dc:creator>
  <cp:lastModifiedBy>Administrator</cp:lastModifiedBy>
  <dcterms:created xsi:type="dcterms:W3CDTF">2017-01-24T07:12:00Z</dcterms:created>
  <cp:lastPrinted>2017-01-24T07:20:00Z</cp:lastPrinted>
  <dcterms:modified xsi:type="dcterms:W3CDTF">2024-12-11T00:55:50Z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  <property fmtid="{D5CDD505-2E9C-101B-9397-08002B2CF9AE}" pid="3" name="KSOReadingLayout">
    <vt:bool>true</vt:bool>
  </property>
</Properties>
</file>