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 firstSheet="1"/>
  </bookViews>
  <sheets>
    <sheet name="汇总" sheetId="1" r:id="rId1"/>
    <sheet name="拱桥" sheetId="2" r:id="rId2"/>
    <sheet name="官田" sheetId="3" r:id="rId3"/>
    <sheet name="桂林" sheetId="4" r:id="rId4"/>
    <sheet name="和平" sheetId="5" r:id="rId5"/>
    <sheet name="菁城" sheetId="6" r:id="rId6"/>
    <sheet name="芦芝" sheetId="7" r:id="rId7"/>
    <sheet name="象湖" sheetId="8" r:id="rId8"/>
    <sheet name="永福" sheetId="9" r:id="rId9"/>
    <sheet name="赤水" sheetId="10" r:id="rId10"/>
    <sheet name="新桥" sheetId="11" r:id="rId11"/>
    <sheet name="溪南" sheetId="12" r:id="rId12"/>
    <sheet name="灵地" sheetId="13" r:id="rId13"/>
    <sheet name="南洋" sheetId="14" r:id="rId14"/>
    <sheet name="双洋" sheetId="15" r:id="rId15"/>
    <sheet name="吾祠" sheetId="16" r:id="rId16"/>
    <sheet name="西园" sheetId="17" r:id="rId17"/>
  </sheets>
  <calcPr calcId="144525"/>
</workbook>
</file>

<file path=xl/sharedStrings.xml><?xml version="1.0" encoding="utf-8"?>
<sst xmlns="http://schemas.openxmlformats.org/spreadsheetml/2006/main" count="406" uniqueCount="242">
  <si>
    <t>2023年漳平市各乡(镇)1万亩以下商品林小班面积汇总表</t>
  </si>
  <si>
    <r>
      <rPr>
        <sz val="14"/>
        <rFont val="仿宋_GB2312"/>
        <charset val="134"/>
      </rPr>
      <t>序号</t>
    </r>
  </si>
  <si>
    <r>
      <rPr>
        <sz val="14"/>
        <rFont val="仿宋_GB2312"/>
        <charset val="134"/>
      </rPr>
      <t>乡镇</t>
    </r>
  </si>
  <si>
    <r>
      <rPr>
        <sz val="14"/>
        <rFont val="仿宋_GB2312"/>
        <charset val="134"/>
      </rPr>
      <t>小班面积（亩）</t>
    </r>
  </si>
  <si>
    <r>
      <rPr>
        <sz val="14"/>
        <rFont val="仿宋_GB2312"/>
        <charset val="134"/>
      </rPr>
      <t>商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品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林（亩）</t>
    </r>
  </si>
  <si>
    <r>
      <rPr>
        <sz val="14"/>
        <rFont val="仿宋_GB2312"/>
        <charset val="134"/>
      </rPr>
      <t>每亩保险费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元</t>
    </r>
    <r>
      <rPr>
        <sz val="14"/>
        <rFont val="Times New Roman"/>
        <charset val="134"/>
      </rPr>
      <t>)</t>
    </r>
  </si>
  <si>
    <r>
      <rPr>
        <sz val="14"/>
        <rFont val="仿宋_GB2312"/>
        <charset val="134"/>
      </rPr>
      <t>保险费</t>
    </r>
    <r>
      <rPr>
        <sz val="14"/>
        <rFont val="Times New Roman"/>
        <charset val="134"/>
      </rPr>
      <t>(</t>
    </r>
    <r>
      <rPr>
        <sz val="14"/>
        <rFont val="仿宋_GB2312"/>
        <charset val="134"/>
      </rPr>
      <t>元</t>
    </r>
    <r>
      <rPr>
        <sz val="14"/>
        <rFont val="Times New Roman"/>
        <charset val="134"/>
      </rPr>
      <t>)</t>
    </r>
  </si>
  <si>
    <r>
      <rPr>
        <sz val="14"/>
        <rFont val="仿宋_GB2312"/>
        <charset val="134"/>
      </rPr>
      <t>其中中央财政补贴</t>
    </r>
    <r>
      <rPr>
        <sz val="14"/>
        <rFont val="Times New Roman"/>
        <charset val="134"/>
      </rPr>
      <t>30%</t>
    </r>
  </si>
  <si>
    <r>
      <rPr>
        <sz val="14"/>
        <rFont val="仿宋_GB2312"/>
        <charset val="134"/>
      </rPr>
      <t>福建省省财政补贴</t>
    </r>
    <r>
      <rPr>
        <sz val="14"/>
        <rFont val="Times New Roman"/>
        <charset val="134"/>
      </rPr>
      <t>30%</t>
    </r>
  </si>
  <si>
    <r>
      <rPr>
        <sz val="14"/>
        <rFont val="仿宋_GB2312"/>
        <charset val="134"/>
      </rPr>
      <t>漳平市财政补贴</t>
    </r>
    <r>
      <rPr>
        <sz val="14"/>
        <rFont val="Times New Roman"/>
        <charset val="134"/>
      </rPr>
      <t>15%</t>
    </r>
  </si>
  <si>
    <r>
      <rPr>
        <sz val="14"/>
        <rFont val="仿宋_GB2312"/>
        <charset val="134"/>
      </rPr>
      <t>林木所有权者</t>
    </r>
    <r>
      <rPr>
        <sz val="14"/>
        <rFont val="Times New Roman"/>
        <charset val="134"/>
      </rPr>
      <t>25%</t>
    </r>
  </si>
  <si>
    <r>
      <rPr>
        <sz val="14"/>
        <rFont val="仿宋_GB2312"/>
        <charset val="134"/>
      </rPr>
      <t>有补助天然林</t>
    </r>
  </si>
  <si>
    <r>
      <rPr>
        <sz val="14"/>
        <rFont val="仿宋_GB2312"/>
        <charset val="134"/>
      </rPr>
      <t>一般商品林</t>
    </r>
  </si>
  <si>
    <r>
      <rPr>
        <sz val="14"/>
        <rFont val="仿宋_GB2312"/>
        <charset val="134"/>
      </rPr>
      <t>赤水镇</t>
    </r>
  </si>
  <si>
    <r>
      <rPr>
        <sz val="14"/>
        <rFont val="仿宋_GB2312"/>
        <charset val="134"/>
      </rPr>
      <t>拱桥镇</t>
    </r>
  </si>
  <si>
    <r>
      <rPr>
        <sz val="14"/>
        <rFont val="仿宋_GB2312"/>
        <charset val="134"/>
      </rPr>
      <t>官田乡</t>
    </r>
  </si>
  <si>
    <r>
      <rPr>
        <sz val="14"/>
        <rFont val="仿宋_GB2312"/>
        <charset val="134"/>
      </rPr>
      <t>桂林街道</t>
    </r>
  </si>
  <si>
    <r>
      <rPr>
        <sz val="14"/>
        <rFont val="仿宋_GB2312"/>
        <charset val="134"/>
      </rPr>
      <t>和平镇</t>
    </r>
  </si>
  <si>
    <r>
      <rPr>
        <sz val="14"/>
        <rFont val="仿宋_GB2312"/>
        <charset val="134"/>
      </rPr>
      <t>菁城街道</t>
    </r>
  </si>
  <si>
    <r>
      <rPr>
        <sz val="14"/>
        <rFont val="仿宋_GB2312"/>
        <charset val="134"/>
      </rPr>
      <t>灵地乡</t>
    </r>
  </si>
  <si>
    <r>
      <rPr>
        <sz val="14"/>
        <rFont val="仿宋_GB2312"/>
        <charset val="134"/>
      </rPr>
      <t>芦芝镇</t>
    </r>
  </si>
  <si>
    <r>
      <rPr>
        <sz val="14"/>
        <rFont val="仿宋_GB2312"/>
        <charset val="134"/>
      </rPr>
      <t>南洋镇</t>
    </r>
  </si>
  <si>
    <r>
      <rPr>
        <sz val="14"/>
        <rFont val="仿宋_GB2312"/>
        <charset val="134"/>
      </rPr>
      <t>双洋镇</t>
    </r>
  </si>
  <si>
    <r>
      <rPr>
        <sz val="14"/>
        <rFont val="仿宋_GB2312"/>
        <charset val="134"/>
      </rPr>
      <t>新桥镇</t>
    </r>
  </si>
  <si>
    <r>
      <rPr>
        <sz val="14"/>
        <rFont val="仿宋_GB2312"/>
        <charset val="134"/>
      </rPr>
      <t>吾祠乡</t>
    </r>
  </si>
  <si>
    <r>
      <rPr>
        <sz val="14"/>
        <rFont val="仿宋_GB2312"/>
        <charset val="134"/>
      </rPr>
      <t>溪南镇</t>
    </r>
  </si>
  <si>
    <r>
      <rPr>
        <sz val="14"/>
        <rFont val="仿宋_GB2312"/>
        <charset val="134"/>
      </rPr>
      <t>象湖镇</t>
    </r>
  </si>
  <si>
    <r>
      <rPr>
        <sz val="14"/>
        <rFont val="仿宋_GB2312"/>
        <charset val="134"/>
      </rPr>
      <t>永福镇</t>
    </r>
  </si>
  <si>
    <r>
      <rPr>
        <sz val="14"/>
        <rFont val="仿宋_GB2312"/>
        <charset val="134"/>
      </rPr>
      <t>西元镇</t>
    </r>
  </si>
  <si>
    <r>
      <rPr>
        <sz val="14"/>
        <rFont val="仿宋_GB2312"/>
        <charset val="134"/>
      </rPr>
      <t>合计</t>
    </r>
  </si>
  <si>
    <t>2023漳平市拱桥镇商品林汇总表</t>
  </si>
  <si>
    <r>
      <rPr>
        <sz val="14"/>
        <color theme="1"/>
        <rFont val="仿宋_GB2312"/>
        <charset val="134"/>
      </rPr>
      <t>序号</t>
    </r>
  </si>
  <si>
    <r>
      <rPr>
        <sz val="14"/>
        <color theme="1"/>
        <rFont val="仿宋_GB2312"/>
        <charset val="134"/>
      </rPr>
      <t>村名</t>
    </r>
  </si>
  <si>
    <r>
      <rPr>
        <sz val="14"/>
        <color theme="1"/>
        <rFont val="仿宋_GB2312"/>
        <charset val="134"/>
      </rPr>
      <t>总亩数</t>
    </r>
  </si>
  <si>
    <t>一般商品林（亩）</t>
  </si>
  <si>
    <r>
      <rPr>
        <sz val="14"/>
        <color theme="1"/>
        <rFont val="仿宋_GB2312"/>
        <charset val="134"/>
      </rPr>
      <t>每亩保险费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元</t>
    </r>
    <r>
      <rPr>
        <sz val="14"/>
        <color theme="1"/>
        <rFont val="Times New Roman"/>
        <charset val="134"/>
      </rPr>
      <t>)</t>
    </r>
  </si>
  <si>
    <r>
      <rPr>
        <sz val="14"/>
        <color theme="1"/>
        <rFont val="仿宋_GB2312"/>
        <charset val="134"/>
      </rPr>
      <t>保险费</t>
    </r>
    <r>
      <rPr>
        <sz val="14"/>
        <color theme="1"/>
        <rFont val="Times New Roman"/>
        <charset val="134"/>
      </rPr>
      <t>(</t>
    </r>
    <r>
      <rPr>
        <sz val="14"/>
        <color theme="1"/>
        <rFont val="仿宋_GB2312"/>
        <charset val="134"/>
      </rPr>
      <t>元</t>
    </r>
    <r>
      <rPr>
        <sz val="14"/>
        <color theme="1"/>
        <rFont val="Times New Roman"/>
        <charset val="134"/>
      </rPr>
      <t>)</t>
    </r>
  </si>
  <si>
    <r>
      <rPr>
        <sz val="14"/>
        <color theme="1"/>
        <rFont val="仿宋_GB2312"/>
        <charset val="134"/>
      </rPr>
      <t>其中中央财政补贴</t>
    </r>
    <r>
      <rPr>
        <sz val="14"/>
        <color theme="1"/>
        <rFont val="Times New Roman"/>
        <charset val="134"/>
      </rPr>
      <t>30%</t>
    </r>
  </si>
  <si>
    <r>
      <rPr>
        <sz val="14"/>
        <color theme="1"/>
        <rFont val="仿宋_GB2312"/>
        <charset val="134"/>
      </rPr>
      <t>福建省省财政补贴</t>
    </r>
    <r>
      <rPr>
        <sz val="14"/>
        <color theme="1"/>
        <rFont val="Times New Roman"/>
        <charset val="134"/>
      </rPr>
      <t>30%</t>
    </r>
  </si>
  <si>
    <r>
      <rPr>
        <sz val="14"/>
        <color theme="1"/>
        <rFont val="仿宋_GB2312"/>
        <charset val="134"/>
      </rPr>
      <t>漳平市财政补贴</t>
    </r>
    <r>
      <rPr>
        <sz val="14"/>
        <color theme="1"/>
        <rFont val="Times New Roman"/>
        <charset val="134"/>
      </rPr>
      <t>15%</t>
    </r>
  </si>
  <si>
    <r>
      <rPr>
        <sz val="14"/>
        <color theme="1"/>
        <rFont val="仿宋_GB2312"/>
        <charset val="134"/>
      </rPr>
      <t>林木所有权者</t>
    </r>
    <r>
      <rPr>
        <sz val="14"/>
        <color theme="1"/>
        <rFont val="Times New Roman"/>
        <charset val="134"/>
      </rPr>
      <t>25%</t>
    </r>
  </si>
  <si>
    <r>
      <rPr>
        <sz val="14"/>
        <color theme="1"/>
        <rFont val="仿宋_GB2312"/>
        <charset val="134"/>
      </rPr>
      <t>高山村</t>
    </r>
  </si>
  <si>
    <r>
      <rPr>
        <sz val="14"/>
        <color theme="1"/>
        <rFont val="仿宋_GB2312"/>
        <charset val="134"/>
      </rPr>
      <t>隔顶村</t>
    </r>
  </si>
  <si>
    <r>
      <rPr>
        <sz val="14"/>
        <color theme="1"/>
        <rFont val="仿宋_GB2312"/>
        <charset val="134"/>
      </rPr>
      <t>拱桥村</t>
    </r>
  </si>
  <si>
    <r>
      <rPr>
        <sz val="14"/>
        <color theme="1"/>
        <rFont val="仿宋_GB2312"/>
        <charset val="134"/>
      </rPr>
      <t>罗山村</t>
    </r>
  </si>
  <si>
    <r>
      <rPr>
        <sz val="14"/>
        <color theme="1"/>
        <rFont val="仿宋_GB2312"/>
        <charset val="134"/>
      </rPr>
      <t>上界村</t>
    </r>
  </si>
  <si>
    <r>
      <rPr>
        <sz val="14"/>
        <color theme="1"/>
        <rFont val="仿宋_GB2312"/>
        <charset val="134"/>
      </rPr>
      <t>梧地村</t>
    </r>
  </si>
  <si>
    <r>
      <rPr>
        <sz val="14"/>
        <color theme="1"/>
        <rFont val="仿宋_GB2312"/>
        <charset val="134"/>
      </rPr>
      <t>下界村</t>
    </r>
  </si>
  <si>
    <r>
      <rPr>
        <sz val="14"/>
        <color theme="1"/>
        <rFont val="仿宋_GB2312"/>
        <charset val="134"/>
      </rPr>
      <t>岩高村</t>
    </r>
  </si>
  <si>
    <r>
      <rPr>
        <sz val="14"/>
        <color theme="1"/>
        <rFont val="仿宋_GB2312"/>
        <charset val="134"/>
      </rPr>
      <t>合计</t>
    </r>
  </si>
  <si>
    <t>2023漳平市官田乡商品林汇总表</t>
  </si>
  <si>
    <r>
      <rPr>
        <sz val="14"/>
        <color theme="1"/>
        <rFont val="仿宋_GB2312"/>
        <charset val="134"/>
      </rPr>
      <t>官东村</t>
    </r>
  </si>
  <si>
    <r>
      <rPr>
        <sz val="14"/>
        <color theme="1"/>
        <rFont val="仿宋_GB2312"/>
        <charset val="134"/>
      </rPr>
      <t>官西村</t>
    </r>
  </si>
  <si>
    <r>
      <rPr>
        <sz val="14"/>
        <color theme="1"/>
        <rFont val="仿宋_GB2312"/>
        <charset val="134"/>
      </rPr>
      <t>桂东村</t>
    </r>
  </si>
  <si>
    <r>
      <rPr>
        <sz val="14"/>
        <color theme="1"/>
        <rFont val="仿宋_GB2312"/>
        <charset val="134"/>
      </rPr>
      <t>豪山村</t>
    </r>
  </si>
  <si>
    <r>
      <rPr>
        <sz val="14"/>
        <color theme="1"/>
        <rFont val="仿宋_GB2312"/>
        <charset val="134"/>
      </rPr>
      <t>和坑村</t>
    </r>
  </si>
  <si>
    <r>
      <rPr>
        <sz val="14"/>
        <color theme="1"/>
        <rFont val="仿宋_GB2312"/>
        <charset val="134"/>
      </rPr>
      <t>黄坪村</t>
    </r>
  </si>
  <si>
    <r>
      <rPr>
        <sz val="14"/>
        <color theme="1"/>
        <rFont val="仿宋_GB2312"/>
        <charset val="134"/>
      </rPr>
      <t>梅营村</t>
    </r>
  </si>
  <si>
    <r>
      <rPr>
        <sz val="14"/>
        <color theme="1"/>
        <rFont val="仿宋_GB2312"/>
        <charset val="134"/>
      </rPr>
      <t>坪山村</t>
    </r>
  </si>
  <si>
    <r>
      <rPr>
        <sz val="14"/>
        <color theme="1"/>
        <rFont val="仿宋_GB2312"/>
        <charset val="134"/>
      </rPr>
      <t>山贝村</t>
    </r>
  </si>
  <si>
    <r>
      <rPr>
        <sz val="14"/>
        <color theme="1"/>
        <rFont val="仿宋_GB2312"/>
        <charset val="134"/>
      </rPr>
      <t>石门村</t>
    </r>
  </si>
  <si>
    <r>
      <rPr>
        <sz val="14"/>
        <color theme="1"/>
        <rFont val="仿宋_GB2312"/>
        <charset val="134"/>
      </rPr>
      <t>梧村村</t>
    </r>
  </si>
  <si>
    <r>
      <rPr>
        <sz val="14"/>
        <color theme="1"/>
        <rFont val="仿宋_GB2312"/>
        <charset val="134"/>
      </rPr>
      <t>下浙村</t>
    </r>
  </si>
  <si>
    <t>2023漳平市桂林街道商品林汇总表</t>
  </si>
  <si>
    <r>
      <rPr>
        <sz val="14"/>
        <rFont val="仿宋_GB2312"/>
        <charset val="134"/>
      </rPr>
      <t>高明社区</t>
    </r>
  </si>
  <si>
    <r>
      <rPr>
        <sz val="14"/>
        <rFont val="仿宋_GB2312"/>
        <charset val="134"/>
      </rPr>
      <t>后福社区</t>
    </r>
  </si>
  <si>
    <r>
      <rPr>
        <sz val="14"/>
        <rFont val="仿宋_GB2312"/>
        <charset val="134"/>
      </rPr>
      <t>黄祠村</t>
    </r>
  </si>
  <si>
    <r>
      <rPr>
        <sz val="14"/>
        <rFont val="仿宋_GB2312"/>
        <charset val="134"/>
      </rPr>
      <t>南美坪社区</t>
    </r>
  </si>
  <si>
    <r>
      <rPr>
        <sz val="14"/>
        <rFont val="仿宋_GB2312"/>
        <charset val="134"/>
      </rPr>
      <t>瑞都村</t>
    </r>
  </si>
  <si>
    <r>
      <rPr>
        <sz val="14"/>
        <rFont val="仿宋_GB2312"/>
        <charset val="134"/>
      </rPr>
      <t>山羊隔村</t>
    </r>
  </si>
  <si>
    <r>
      <rPr>
        <sz val="14"/>
        <rFont val="仿宋_GB2312"/>
        <charset val="134"/>
      </rPr>
      <t>上桂林社区</t>
    </r>
  </si>
  <si>
    <r>
      <rPr>
        <sz val="14"/>
        <rFont val="仿宋_GB2312"/>
        <charset val="134"/>
      </rPr>
      <t>石坂坑村</t>
    </r>
  </si>
  <si>
    <r>
      <rPr>
        <sz val="14"/>
        <rFont val="仿宋_GB2312"/>
        <charset val="134"/>
      </rPr>
      <t>下桂林社区</t>
    </r>
  </si>
  <si>
    <t>2023漳平市和平镇商品林汇总表</t>
  </si>
  <si>
    <r>
      <rPr>
        <sz val="14"/>
        <rFont val="仿宋_GB2312"/>
        <charset val="134"/>
      </rPr>
      <t>安靖村</t>
    </r>
  </si>
  <si>
    <r>
      <rPr>
        <sz val="14"/>
        <rFont val="仿宋_GB2312"/>
        <charset val="134"/>
      </rPr>
      <t>春尾村</t>
    </r>
  </si>
  <si>
    <r>
      <rPr>
        <sz val="14"/>
        <rFont val="仿宋_GB2312"/>
        <charset val="134"/>
      </rPr>
      <t>东坑村</t>
    </r>
  </si>
  <si>
    <r>
      <rPr>
        <sz val="14"/>
        <rFont val="仿宋_GB2312"/>
        <charset val="134"/>
      </rPr>
      <t>和春村</t>
    </r>
  </si>
  <si>
    <r>
      <rPr>
        <sz val="14"/>
        <rFont val="仿宋_GB2312"/>
        <charset val="134"/>
      </rPr>
      <t>和平村</t>
    </r>
  </si>
  <si>
    <r>
      <rPr>
        <sz val="14"/>
        <rFont val="仿宋_GB2312"/>
        <charset val="134"/>
      </rPr>
      <t>菁坑村</t>
    </r>
  </si>
  <si>
    <r>
      <rPr>
        <sz val="14"/>
        <rFont val="仿宋_GB2312"/>
        <charset val="134"/>
      </rPr>
      <t>下乾村</t>
    </r>
  </si>
  <si>
    <t>2023漳平市菁城街道商品林汇总表</t>
  </si>
  <si>
    <r>
      <rPr>
        <sz val="14"/>
        <rFont val="仿宋_GB2312"/>
        <charset val="134"/>
      </rPr>
      <t>顶郊村</t>
    </r>
  </si>
  <si>
    <r>
      <rPr>
        <sz val="14"/>
        <rFont val="仿宋_GB2312"/>
        <charset val="134"/>
      </rPr>
      <t>福满村</t>
    </r>
  </si>
  <si>
    <r>
      <rPr>
        <sz val="14"/>
        <rFont val="仿宋_GB2312"/>
        <charset val="134"/>
      </rPr>
      <t>菁东村</t>
    </r>
  </si>
  <si>
    <r>
      <rPr>
        <sz val="14"/>
        <rFont val="仿宋_GB2312"/>
        <charset val="134"/>
      </rPr>
      <t>菁西村</t>
    </r>
  </si>
  <si>
    <t>2023漳平市芦芝镇商品林汇总表</t>
  </si>
  <si>
    <r>
      <rPr>
        <sz val="14"/>
        <rFont val="仿宋_GB2312"/>
        <charset val="134"/>
      </rPr>
      <t>大深村</t>
    </r>
  </si>
  <si>
    <r>
      <rPr>
        <sz val="14"/>
        <rFont val="仿宋_GB2312"/>
        <charset val="134"/>
      </rPr>
      <t>东坑口村</t>
    </r>
  </si>
  <si>
    <r>
      <rPr>
        <sz val="14"/>
        <rFont val="仿宋_GB2312"/>
        <charset val="134"/>
      </rPr>
      <t>涵梅村</t>
    </r>
  </si>
  <si>
    <r>
      <rPr>
        <sz val="14"/>
        <rFont val="仿宋_GB2312"/>
        <charset val="134"/>
      </rPr>
      <t>华寮村</t>
    </r>
  </si>
  <si>
    <r>
      <rPr>
        <sz val="14"/>
        <rFont val="仿宋_GB2312"/>
        <charset val="134"/>
      </rPr>
      <t>芦芝村</t>
    </r>
  </si>
  <si>
    <r>
      <rPr>
        <sz val="14"/>
        <rFont val="仿宋_GB2312"/>
        <charset val="134"/>
      </rPr>
      <t>圆潭村</t>
    </r>
  </si>
  <si>
    <r>
      <rPr>
        <sz val="14"/>
        <rFont val="仿宋_GB2312"/>
        <charset val="134"/>
      </rPr>
      <t>月山村</t>
    </r>
  </si>
  <si>
    <t>2023漳平市象湖镇商品林汇总表</t>
  </si>
  <si>
    <r>
      <rPr>
        <sz val="14"/>
        <rFont val="仿宋_GB2312"/>
        <charset val="134"/>
      </rPr>
      <t>半华村</t>
    </r>
  </si>
  <si>
    <r>
      <rPr>
        <sz val="14"/>
        <rFont val="仿宋_GB2312"/>
        <charset val="134"/>
      </rPr>
      <t>科山村</t>
    </r>
  </si>
  <si>
    <r>
      <rPr>
        <sz val="14"/>
        <rFont val="仿宋_GB2312"/>
        <charset val="134"/>
      </rPr>
      <t>宽田村</t>
    </r>
  </si>
  <si>
    <r>
      <rPr>
        <sz val="14"/>
        <rFont val="仿宋_GB2312"/>
        <charset val="134"/>
      </rPr>
      <t>禄前村</t>
    </r>
  </si>
  <si>
    <r>
      <rPr>
        <sz val="14"/>
        <rFont val="仿宋_GB2312"/>
        <charset val="134"/>
      </rPr>
      <t>上德安村</t>
    </r>
  </si>
  <si>
    <r>
      <rPr>
        <sz val="14"/>
        <rFont val="仿宋_GB2312"/>
        <charset val="134"/>
      </rPr>
      <t>土坑村</t>
    </r>
  </si>
  <si>
    <r>
      <rPr>
        <sz val="14"/>
        <rFont val="仿宋_GB2312"/>
        <charset val="134"/>
      </rPr>
      <t>下德安村</t>
    </r>
  </si>
  <si>
    <r>
      <rPr>
        <sz val="14"/>
        <rFont val="仿宋_GB2312"/>
        <charset val="134"/>
      </rPr>
      <t>下地村</t>
    </r>
  </si>
  <si>
    <r>
      <rPr>
        <sz val="14"/>
        <rFont val="仿宋_GB2312"/>
        <charset val="134"/>
      </rPr>
      <t>象湖村</t>
    </r>
  </si>
  <si>
    <r>
      <rPr>
        <sz val="14"/>
        <rFont val="仿宋_GB2312"/>
        <charset val="134"/>
      </rPr>
      <t>杨美村</t>
    </r>
  </si>
  <si>
    <r>
      <rPr>
        <sz val="14"/>
        <rFont val="仿宋_GB2312"/>
        <charset val="134"/>
      </rPr>
      <t>灶头村</t>
    </r>
  </si>
  <si>
    <r>
      <rPr>
        <sz val="14"/>
        <rFont val="仿宋_GB2312"/>
        <charset val="134"/>
      </rPr>
      <t>长塔村</t>
    </r>
  </si>
  <si>
    <t>2023漳平市永福镇商品林汇总表</t>
  </si>
  <si>
    <t>陈村村</t>
  </si>
  <si>
    <t>大坂村</t>
  </si>
  <si>
    <t>封侯村</t>
  </si>
  <si>
    <t>福里村</t>
  </si>
  <si>
    <t>古溪村</t>
  </si>
  <si>
    <t>桂洋村</t>
  </si>
  <si>
    <t>和丰村</t>
  </si>
  <si>
    <t>洪坑村</t>
  </si>
  <si>
    <t>后盂村</t>
  </si>
  <si>
    <t>佳山村</t>
  </si>
  <si>
    <t>箭竹坪村</t>
  </si>
  <si>
    <t>兰田村</t>
  </si>
  <si>
    <t>李庄村</t>
  </si>
  <si>
    <t>岭下村</t>
  </si>
  <si>
    <t>龙车村</t>
  </si>
  <si>
    <t>吕坊村</t>
  </si>
  <si>
    <t>清源村</t>
  </si>
  <si>
    <t>秋宛村</t>
  </si>
  <si>
    <t>石洪村</t>
  </si>
  <si>
    <t>适榕村</t>
  </si>
  <si>
    <t>同春村</t>
  </si>
  <si>
    <t>文星村</t>
  </si>
  <si>
    <t>西山村</t>
  </si>
  <si>
    <t>新坑村</t>
  </si>
  <si>
    <t>颍水村</t>
  </si>
  <si>
    <t>元沙村</t>
  </si>
  <si>
    <t>紫阳村</t>
  </si>
  <si>
    <t>合计</t>
  </si>
  <si>
    <t>2023漳平市赤水镇商品林汇总表</t>
  </si>
  <si>
    <r>
      <rPr>
        <sz val="14"/>
        <rFont val="仿宋_GB2312"/>
        <charset val="134"/>
      </rPr>
      <t>安坑村</t>
    </r>
  </si>
  <si>
    <r>
      <rPr>
        <sz val="14"/>
        <rFont val="仿宋_GB2312"/>
        <charset val="134"/>
      </rPr>
      <t>赤水村</t>
    </r>
  </si>
  <si>
    <r>
      <rPr>
        <sz val="14"/>
        <rFont val="仿宋_GB2312"/>
        <charset val="134"/>
      </rPr>
      <t>大坑村</t>
    </r>
  </si>
  <si>
    <r>
      <rPr>
        <sz val="14"/>
        <rFont val="仿宋_GB2312"/>
        <charset val="134"/>
      </rPr>
      <t>黄山村</t>
    </r>
  </si>
  <si>
    <r>
      <rPr>
        <sz val="14"/>
        <rFont val="仿宋_GB2312"/>
        <charset val="134"/>
      </rPr>
      <t>岭兜村</t>
    </r>
  </si>
  <si>
    <r>
      <rPr>
        <sz val="14"/>
        <rFont val="仿宋_GB2312"/>
        <charset val="134"/>
      </rPr>
      <t>罗坑村</t>
    </r>
  </si>
  <si>
    <r>
      <rPr>
        <sz val="14"/>
        <rFont val="仿宋_GB2312"/>
        <charset val="134"/>
      </rPr>
      <t>石寮村</t>
    </r>
  </si>
  <si>
    <r>
      <rPr>
        <sz val="14"/>
        <rFont val="仿宋_GB2312"/>
        <charset val="134"/>
      </rPr>
      <t>田头村</t>
    </r>
  </si>
  <si>
    <r>
      <rPr>
        <sz val="14"/>
        <color theme="1"/>
        <rFont val="仿宋_GB2312"/>
        <charset val="134"/>
      </rPr>
      <t>香寮村</t>
    </r>
  </si>
  <si>
    <t>2023漳平市新桥镇商品林汇总表</t>
  </si>
  <si>
    <r>
      <rPr>
        <sz val="14"/>
        <rFont val="仿宋_GB2312"/>
        <charset val="134"/>
      </rPr>
      <t>白泉村</t>
    </r>
  </si>
  <si>
    <r>
      <rPr>
        <sz val="14"/>
        <rFont val="仿宋_GB2312"/>
        <charset val="134"/>
      </rPr>
      <t>坂尾村</t>
    </r>
  </si>
  <si>
    <r>
      <rPr>
        <sz val="14"/>
        <rFont val="仿宋_GB2312"/>
        <charset val="134"/>
      </rPr>
      <t>仓坂村</t>
    </r>
  </si>
  <si>
    <r>
      <rPr>
        <sz val="14"/>
        <rFont val="仿宋_GB2312"/>
        <charset val="134"/>
      </rPr>
      <t>产坑村</t>
    </r>
  </si>
  <si>
    <r>
      <rPr>
        <sz val="14"/>
        <rFont val="仿宋_GB2312"/>
        <charset val="134"/>
      </rPr>
      <t>产盂村</t>
    </r>
  </si>
  <si>
    <r>
      <rPr>
        <sz val="14"/>
        <rFont val="仿宋_GB2312"/>
        <charset val="134"/>
      </rPr>
      <t>陈坑村</t>
    </r>
  </si>
  <si>
    <r>
      <rPr>
        <sz val="14"/>
        <rFont val="仿宋_GB2312"/>
        <charset val="134"/>
      </rPr>
      <t>城口村</t>
    </r>
  </si>
  <si>
    <r>
      <rPr>
        <sz val="14"/>
        <rFont val="仿宋_GB2312"/>
        <charset val="134"/>
      </rPr>
      <t>城门村</t>
    </r>
  </si>
  <si>
    <r>
      <rPr>
        <sz val="14"/>
        <rFont val="仿宋_GB2312"/>
        <charset val="134"/>
      </rPr>
      <t>逢湖村</t>
    </r>
  </si>
  <si>
    <r>
      <rPr>
        <sz val="14"/>
        <rFont val="仿宋_GB2312"/>
        <charset val="134"/>
      </rPr>
      <t>高美村</t>
    </r>
  </si>
  <si>
    <r>
      <rPr>
        <sz val="14"/>
        <rFont val="仿宋_GB2312"/>
        <charset val="134"/>
      </rPr>
      <t>南丰村</t>
    </r>
  </si>
  <si>
    <r>
      <rPr>
        <sz val="14"/>
        <rFont val="仿宋_GB2312"/>
        <charset val="134"/>
      </rPr>
      <t>钱坂村</t>
    </r>
  </si>
  <si>
    <r>
      <rPr>
        <sz val="14"/>
        <rFont val="仿宋_GB2312"/>
        <charset val="134"/>
      </rPr>
      <t>石码村</t>
    </r>
  </si>
  <si>
    <r>
      <rPr>
        <sz val="14"/>
        <rFont val="仿宋_GB2312"/>
        <charset val="134"/>
      </rPr>
      <t>双溪村</t>
    </r>
  </si>
  <si>
    <r>
      <rPr>
        <sz val="14"/>
        <rFont val="仿宋_GB2312"/>
        <charset val="134"/>
      </rPr>
      <t>武陵坑村</t>
    </r>
  </si>
  <si>
    <r>
      <rPr>
        <sz val="14"/>
        <rFont val="仿宋_GB2312"/>
        <charset val="134"/>
      </rPr>
      <t>西埔村</t>
    </r>
  </si>
  <si>
    <r>
      <rPr>
        <sz val="14"/>
        <rFont val="仿宋_GB2312"/>
        <charset val="134"/>
      </rPr>
      <t>新桥村</t>
    </r>
  </si>
  <si>
    <r>
      <rPr>
        <sz val="14"/>
        <rFont val="仿宋_GB2312"/>
        <charset val="134"/>
      </rPr>
      <t>秀岐头村</t>
    </r>
  </si>
  <si>
    <r>
      <rPr>
        <sz val="14"/>
        <rFont val="仿宋_GB2312"/>
        <charset val="134"/>
      </rPr>
      <t>秀溪村</t>
    </r>
  </si>
  <si>
    <r>
      <rPr>
        <sz val="14"/>
        <rFont val="仿宋_GB2312"/>
        <charset val="134"/>
      </rPr>
      <t>义宅村</t>
    </r>
  </si>
  <si>
    <r>
      <rPr>
        <sz val="14"/>
        <rFont val="仿宋_GB2312"/>
        <charset val="134"/>
      </rPr>
      <t>易坑村</t>
    </r>
  </si>
  <si>
    <r>
      <rPr>
        <sz val="14"/>
        <rFont val="仿宋_GB2312"/>
        <charset val="134"/>
      </rPr>
      <t>云墩村</t>
    </r>
  </si>
  <si>
    <r>
      <rPr>
        <sz val="14"/>
        <rFont val="仿宋_GB2312"/>
        <charset val="134"/>
      </rPr>
      <t>珍坂村</t>
    </r>
  </si>
  <si>
    <t>2023漳平市溪南镇商品林汇总表</t>
  </si>
  <si>
    <r>
      <rPr>
        <sz val="14"/>
        <rFont val="仿宋_GB2312"/>
        <charset val="134"/>
      </rPr>
      <t>大山村</t>
    </r>
  </si>
  <si>
    <r>
      <rPr>
        <sz val="14"/>
        <rFont val="仿宋_GB2312"/>
        <charset val="134"/>
      </rPr>
      <t>东湖村</t>
    </r>
  </si>
  <si>
    <r>
      <rPr>
        <sz val="14"/>
        <rFont val="仿宋_GB2312"/>
        <charset val="134"/>
      </rPr>
      <t>官坑村</t>
    </r>
  </si>
  <si>
    <r>
      <rPr>
        <sz val="14"/>
        <rFont val="仿宋_GB2312"/>
        <charset val="134"/>
      </rPr>
      <t>官林盂村</t>
    </r>
  </si>
  <si>
    <r>
      <rPr>
        <sz val="14"/>
        <rFont val="仿宋_GB2312"/>
        <charset val="134"/>
      </rPr>
      <t>金菊村</t>
    </r>
  </si>
  <si>
    <r>
      <rPr>
        <sz val="14"/>
        <rFont val="仿宋_GB2312"/>
        <charset val="134"/>
      </rPr>
      <t>久鸣村</t>
    </r>
  </si>
  <si>
    <r>
      <rPr>
        <sz val="14"/>
        <rFont val="仿宋_GB2312"/>
        <charset val="134"/>
      </rPr>
      <t>朗车村</t>
    </r>
  </si>
  <si>
    <r>
      <rPr>
        <sz val="14"/>
        <rFont val="仿宋_GB2312"/>
        <charset val="134"/>
      </rPr>
      <t>南柄村</t>
    </r>
  </si>
  <si>
    <r>
      <rPr>
        <sz val="14"/>
        <rFont val="仿宋_GB2312"/>
        <charset val="134"/>
      </rPr>
      <t>前坪村</t>
    </r>
  </si>
  <si>
    <r>
      <rPr>
        <sz val="14"/>
        <rFont val="仿宋_GB2312"/>
        <charset val="134"/>
      </rPr>
      <t>上坂村</t>
    </r>
  </si>
  <si>
    <r>
      <rPr>
        <sz val="14"/>
        <rFont val="仿宋_GB2312"/>
        <charset val="134"/>
      </rPr>
      <t>吾老村</t>
    </r>
  </si>
  <si>
    <r>
      <rPr>
        <sz val="14"/>
        <rFont val="仿宋_GB2312"/>
        <charset val="134"/>
      </rPr>
      <t>溪南村</t>
    </r>
  </si>
  <si>
    <r>
      <rPr>
        <sz val="14"/>
        <rFont val="仿宋_GB2312"/>
        <charset val="134"/>
      </rPr>
      <t>下河村</t>
    </r>
  </si>
  <si>
    <r>
      <rPr>
        <sz val="14"/>
        <rFont val="仿宋_GB2312"/>
        <charset val="134"/>
      </rPr>
      <t>下林村</t>
    </r>
  </si>
  <si>
    <r>
      <rPr>
        <sz val="14"/>
        <rFont val="仿宋_GB2312"/>
        <charset val="134"/>
      </rPr>
      <t>小潭村</t>
    </r>
  </si>
  <si>
    <r>
      <rPr>
        <sz val="14"/>
        <rFont val="仿宋_GB2312"/>
        <charset val="134"/>
      </rPr>
      <t>长荣村</t>
    </r>
  </si>
  <si>
    <t>2023漳平市灵地乡商品林汇总表</t>
  </si>
  <si>
    <r>
      <rPr>
        <sz val="14"/>
        <rFont val="仿宋_GB2312"/>
        <charset val="134"/>
      </rPr>
      <t>赤坂场</t>
    </r>
  </si>
  <si>
    <r>
      <rPr>
        <sz val="14"/>
        <rFont val="仿宋_GB2312"/>
        <charset val="134"/>
      </rPr>
      <t>京口村</t>
    </r>
  </si>
  <si>
    <r>
      <rPr>
        <sz val="14"/>
        <rFont val="仿宋_GB2312"/>
        <charset val="134"/>
      </rPr>
      <t>灵地村</t>
    </r>
  </si>
  <si>
    <r>
      <rPr>
        <sz val="14"/>
        <rFont val="仿宋_GB2312"/>
        <charset val="134"/>
      </rPr>
      <t>留春村</t>
    </r>
  </si>
  <si>
    <r>
      <rPr>
        <sz val="14"/>
        <rFont val="仿宋_GB2312"/>
        <charset val="134"/>
      </rPr>
      <t>文山村</t>
    </r>
  </si>
  <si>
    <r>
      <rPr>
        <sz val="14"/>
        <rFont val="仿宋_GB2312"/>
        <charset val="134"/>
      </rPr>
      <t>西坑村</t>
    </r>
  </si>
  <si>
    <r>
      <rPr>
        <sz val="14"/>
        <rFont val="仿宋_GB2312"/>
        <charset val="134"/>
      </rPr>
      <t>谢地村</t>
    </r>
  </si>
  <si>
    <r>
      <rPr>
        <sz val="14"/>
        <rFont val="仿宋_GB2312"/>
        <charset val="134"/>
      </rPr>
      <t>谢畲村</t>
    </r>
  </si>
  <si>
    <r>
      <rPr>
        <sz val="14"/>
        <rFont val="仿宋_GB2312"/>
        <charset val="134"/>
      </rPr>
      <t>易坪村</t>
    </r>
  </si>
  <si>
    <r>
      <rPr>
        <sz val="14"/>
        <rFont val="仿宋_GB2312"/>
        <charset val="134"/>
      </rPr>
      <t>游山头村</t>
    </r>
  </si>
  <si>
    <r>
      <rPr>
        <sz val="14"/>
        <rFont val="仿宋_GB2312"/>
        <charset val="134"/>
      </rPr>
      <t>长安村</t>
    </r>
  </si>
  <si>
    <t>2023漳平市南洋镇商品林汇总表</t>
  </si>
  <si>
    <r>
      <rPr>
        <sz val="14"/>
        <rFont val="仿宋_GB2312"/>
        <charset val="134"/>
      </rPr>
      <t>北寮村</t>
    </r>
  </si>
  <si>
    <r>
      <rPr>
        <sz val="14"/>
        <rFont val="仿宋_GB2312"/>
        <charset val="134"/>
      </rPr>
      <t>党口村</t>
    </r>
  </si>
  <si>
    <r>
      <rPr>
        <sz val="14"/>
        <rFont val="仿宋_GB2312"/>
        <charset val="134"/>
      </rPr>
      <t>红林村</t>
    </r>
  </si>
  <si>
    <r>
      <rPr>
        <sz val="14"/>
        <rFont val="仿宋_GB2312"/>
        <charset val="134"/>
      </rPr>
      <t>利田村</t>
    </r>
  </si>
  <si>
    <r>
      <rPr>
        <sz val="14"/>
        <rFont val="仿宋_GB2312"/>
        <charset val="134"/>
      </rPr>
      <t>南洋村</t>
    </r>
  </si>
  <si>
    <r>
      <rPr>
        <sz val="14"/>
        <rFont val="仿宋_GB2312"/>
        <charset val="134"/>
      </rPr>
      <t>暖洲村</t>
    </r>
  </si>
  <si>
    <r>
      <rPr>
        <sz val="14"/>
        <rFont val="仿宋_GB2312"/>
        <charset val="134"/>
      </rPr>
      <t>梧溪村</t>
    </r>
  </si>
  <si>
    <r>
      <rPr>
        <sz val="14"/>
        <rFont val="仿宋_GB2312"/>
        <charset val="134"/>
      </rPr>
      <t>营仑村</t>
    </r>
  </si>
  <si>
    <r>
      <rPr>
        <sz val="14"/>
        <rFont val="仿宋_GB2312"/>
        <charset val="134"/>
      </rPr>
      <t>永兴村</t>
    </r>
  </si>
  <si>
    <r>
      <rPr>
        <sz val="14"/>
        <rFont val="仿宋_GB2312"/>
        <charset val="134"/>
      </rPr>
      <t>乡镇林场</t>
    </r>
  </si>
  <si>
    <t>2023漳平市双洋镇商品林汇总表</t>
  </si>
  <si>
    <t>百种畲村</t>
  </si>
  <si>
    <t>城内村</t>
  </si>
  <si>
    <t>城外村</t>
  </si>
  <si>
    <t>大瑶村</t>
  </si>
  <si>
    <t>东洋村</t>
  </si>
  <si>
    <t>坑源村</t>
  </si>
  <si>
    <t>温坑村</t>
  </si>
  <si>
    <t>西洋村</t>
  </si>
  <si>
    <t>溪口村</t>
  </si>
  <si>
    <t>徐溪村</t>
  </si>
  <si>
    <t>员当村</t>
  </si>
  <si>
    <t>中村村</t>
  </si>
  <si>
    <t>2023漳平市吾祠乡商品林汇总表</t>
  </si>
  <si>
    <r>
      <rPr>
        <sz val="14"/>
        <rFont val="仿宋_GB2312"/>
        <charset val="134"/>
      </rPr>
      <t>北坑场村</t>
    </r>
  </si>
  <si>
    <r>
      <rPr>
        <sz val="14"/>
        <rFont val="仿宋_GB2312"/>
        <charset val="134"/>
      </rPr>
      <t>陈地村</t>
    </r>
  </si>
  <si>
    <r>
      <rPr>
        <sz val="14"/>
        <rFont val="仿宋_GB2312"/>
        <charset val="134"/>
      </rPr>
      <t>凤山村</t>
    </r>
  </si>
  <si>
    <r>
      <rPr>
        <sz val="14"/>
        <rFont val="仿宋_GB2312"/>
        <charset val="134"/>
      </rPr>
      <t>厚德村</t>
    </r>
  </si>
  <si>
    <r>
      <rPr>
        <sz val="14"/>
        <rFont val="仿宋_GB2312"/>
        <charset val="134"/>
      </rPr>
      <t>留地洋村</t>
    </r>
  </si>
  <si>
    <r>
      <rPr>
        <sz val="14"/>
        <rFont val="仿宋_GB2312"/>
        <charset val="134"/>
      </rPr>
      <t>内林村</t>
    </r>
  </si>
  <si>
    <r>
      <rPr>
        <sz val="14"/>
        <rFont val="仿宋_GB2312"/>
        <charset val="134"/>
      </rPr>
      <t>彭炉村</t>
    </r>
  </si>
  <si>
    <r>
      <rPr>
        <sz val="14"/>
        <rFont val="仿宋_GB2312"/>
        <charset val="134"/>
      </rPr>
      <t>彭溪村</t>
    </r>
  </si>
  <si>
    <r>
      <rPr>
        <sz val="14"/>
        <rFont val="仿宋_GB2312"/>
        <charset val="134"/>
      </rPr>
      <t>吾祠村</t>
    </r>
  </si>
  <si>
    <t>2023漳平市西园镇商品林汇总表</t>
  </si>
  <si>
    <r>
      <rPr>
        <sz val="14"/>
        <rFont val="仿宋_GB2312"/>
        <charset val="134"/>
      </rPr>
      <t>丁坂村</t>
    </r>
  </si>
  <si>
    <r>
      <rPr>
        <sz val="14"/>
        <rFont val="仿宋_GB2312"/>
        <charset val="134"/>
      </rPr>
      <t>基泰村</t>
    </r>
  </si>
  <si>
    <r>
      <rPr>
        <sz val="14"/>
        <rFont val="仿宋_GB2312"/>
        <charset val="134"/>
      </rPr>
      <t>进庄村</t>
    </r>
  </si>
  <si>
    <r>
      <rPr>
        <sz val="14"/>
        <rFont val="仿宋_GB2312"/>
        <charset val="134"/>
      </rPr>
      <t>前洋坪村</t>
    </r>
  </si>
  <si>
    <r>
      <rPr>
        <sz val="14"/>
        <rFont val="仿宋_GB2312"/>
        <charset val="134"/>
      </rPr>
      <t>遂林村</t>
    </r>
  </si>
  <si>
    <r>
      <rPr>
        <sz val="14"/>
        <rFont val="仿宋_GB2312"/>
        <charset val="134"/>
      </rPr>
      <t>西园村</t>
    </r>
  </si>
  <si>
    <r>
      <rPr>
        <sz val="14"/>
        <rFont val="仿宋_GB2312"/>
        <charset val="134"/>
      </rPr>
      <t>钟秀村</t>
    </r>
  </si>
  <si>
    <r>
      <rPr>
        <sz val="14"/>
        <rFont val="仿宋_GB2312"/>
        <charset val="134"/>
      </rPr>
      <t>卓宅村</t>
    </r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</si>
</sst>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_);[Red]\(0.0\)"/>
  </numFmts>
  <fonts count="32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4"/>
      <name val="Times New Roman"/>
      <charset val="134"/>
    </font>
    <font>
      <sz val="14"/>
      <name val="仿宋_GB2312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sz val="11"/>
      <color theme="1"/>
      <name val="方正小标宋简体"/>
      <charset val="134"/>
    </font>
    <font>
      <b/>
      <sz val="14"/>
      <color theme="6" tint="-0.499984740745262"/>
      <name val="Times New Roman"/>
      <charset val="134"/>
    </font>
    <font>
      <sz val="1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1"/>
      </left>
      <right/>
      <top style="thin">
        <color indexed="61"/>
      </top>
      <bottom style="thin">
        <color indexed="6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77" fontId="2" fillId="0" borderId="3" xfId="0" applyNumberFormat="1" applyFont="1" applyFill="1" applyBorder="1" applyAlignment="1"/>
    <xf numFmtId="177" fontId="2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177" fontId="2" fillId="0" borderId="3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2" fontId="2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2" fontId="2" fillId="0" borderId="3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176" fontId="1" fillId="0" borderId="0" xfId="0" applyNumberFormat="1" applyFont="1" applyFill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177" fontId="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0"/>
  <sheetViews>
    <sheetView tabSelected="1" workbookViewId="0">
      <selection activeCell="A1" sqref="$A1:$XFD1"/>
    </sheetView>
  </sheetViews>
  <sheetFormatPr defaultColWidth="9" defaultRowHeight="13.5"/>
  <cols>
    <col min="1" max="1" width="7.875" style="45" customWidth="1"/>
    <col min="2" max="2" width="12.5" style="45" customWidth="1"/>
    <col min="3" max="3" width="12.25" style="45" customWidth="1"/>
    <col min="4" max="5" width="15.625" style="45" customWidth="1"/>
    <col min="6" max="6" width="9" style="45"/>
    <col min="7" max="7" width="17.375" style="45" customWidth="1"/>
    <col min="8" max="11" width="13.625" style="45" customWidth="1"/>
    <col min="12" max="16384" width="9" style="45"/>
  </cols>
  <sheetData>
    <row r="1" s="50" customFormat="1" ht="50" customHeight="1" spans="1:1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="33" customFormat="1" ht="36" customHeight="1" spans="1:11">
      <c r="A2" s="21" t="s">
        <v>1</v>
      </c>
      <c r="B2" s="21" t="s">
        <v>2</v>
      </c>
      <c r="C2" s="53" t="s">
        <v>3</v>
      </c>
      <c r="D2" s="54" t="s">
        <v>4</v>
      </c>
      <c r="E2" s="54"/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  <c r="K2" s="21" t="s">
        <v>10</v>
      </c>
    </row>
    <row r="3" s="33" customFormat="1" ht="32" customHeight="1" spans="1:11">
      <c r="A3" s="21"/>
      <c r="B3" s="21"/>
      <c r="C3" s="53"/>
      <c r="D3" s="21" t="s">
        <v>11</v>
      </c>
      <c r="E3" s="21" t="s">
        <v>12</v>
      </c>
      <c r="F3" s="21"/>
      <c r="G3" s="21"/>
      <c r="H3" s="21"/>
      <c r="I3" s="21"/>
      <c r="J3" s="21"/>
      <c r="K3" s="21"/>
    </row>
    <row r="4" s="51" customFormat="1" ht="23" customHeight="1" spans="1:11">
      <c r="A4" s="21">
        <v>1</v>
      </c>
      <c r="B4" s="14" t="s">
        <v>13</v>
      </c>
      <c r="C4" s="23">
        <v>146561.46</v>
      </c>
      <c r="D4" s="23">
        <v>32615</v>
      </c>
      <c r="E4" s="23">
        <v>113946.46</v>
      </c>
      <c r="F4" s="22">
        <v>1.5</v>
      </c>
      <c r="G4" s="23">
        <f>C4*F4</f>
        <v>219842.19</v>
      </c>
      <c r="H4" s="23">
        <f>G4*0.3</f>
        <v>65952.657</v>
      </c>
      <c r="I4" s="23">
        <f>G4*0.3</f>
        <v>65952.657</v>
      </c>
      <c r="J4" s="23">
        <f>G4*0.15</f>
        <v>32976.3285</v>
      </c>
      <c r="K4" s="23">
        <f>G4*0.25</f>
        <v>54960.5475</v>
      </c>
    </row>
    <row r="5" s="51" customFormat="1" ht="23" customHeight="1" spans="1:11">
      <c r="A5" s="21">
        <v>2</v>
      </c>
      <c r="B5" s="14" t="s">
        <v>14</v>
      </c>
      <c r="C5" s="23">
        <v>89807.87</v>
      </c>
      <c r="D5" s="23">
        <v>9591</v>
      </c>
      <c r="E5" s="23">
        <v>80216.87</v>
      </c>
      <c r="F5" s="22">
        <v>1.5</v>
      </c>
      <c r="G5" s="23">
        <f t="shared" ref="G5:G20" si="0">C5*F5</f>
        <v>134711.805</v>
      </c>
      <c r="H5" s="23">
        <f t="shared" ref="H5:H19" si="1">G5*0.3</f>
        <v>40413.5415</v>
      </c>
      <c r="I5" s="23">
        <f t="shared" ref="I5:I19" si="2">G5*0.3</f>
        <v>40413.5415</v>
      </c>
      <c r="J5" s="23">
        <f t="shared" ref="J5:J19" si="3">G5*0.15</f>
        <v>20206.77075</v>
      </c>
      <c r="K5" s="23">
        <f t="shared" ref="K5:K19" si="4">G5*0.25</f>
        <v>33677.95125</v>
      </c>
    </row>
    <row r="6" s="51" customFormat="1" ht="23" customHeight="1" spans="1:11">
      <c r="A6" s="21">
        <v>3</v>
      </c>
      <c r="B6" s="14" t="s">
        <v>15</v>
      </c>
      <c r="C6" s="23">
        <v>111255.93</v>
      </c>
      <c r="D6" s="23">
        <v>14930</v>
      </c>
      <c r="E6" s="23">
        <v>96325.93</v>
      </c>
      <c r="F6" s="22">
        <v>1.5</v>
      </c>
      <c r="G6" s="23">
        <f t="shared" si="0"/>
        <v>166883.895</v>
      </c>
      <c r="H6" s="23">
        <f t="shared" si="1"/>
        <v>50065.1685</v>
      </c>
      <c r="I6" s="23">
        <f t="shared" si="2"/>
        <v>50065.1685</v>
      </c>
      <c r="J6" s="23">
        <f t="shared" si="3"/>
        <v>25032.58425</v>
      </c>
      <c r="K6" s="23">
        <f t="shared" si="4"/>
        <v>41720.97375</v>
      </c>
    </row>
    <row r="7" s="51" customFormat="1" ht="23" customHeight="1" spans="1:11">
      <c r="A7" s="21">
        <v>4</v>
      </c>
      <c r="B7" s="14" t="s">
        <v>16</v>
      </c>
      <c r="C7" s="23">
        <v>66888.97</v>
      </c>
      <c r="D7" s="23">
        <v>16193</v>
      </c>
      <c r="E7" s="23">
        <v>50695.97</v>
      </c>
      <c r="F7" s="22">
        <v>1.5</v>
      </c>
      <c r="G7" s="23">
        <f t="shared" si="0"/>
        <v>100333.455</v>
      </c>
      <c r="H7" s="23">
        <f t="shared" si="1"/>
        <v>30100.0365</v>
      </c>
      <c r="I7" s="23">
        <f t="shared" si="2"/>
        <v>30100.0365</v>
      </c>
      <c r="J7" s="23">
        <f t="shared" si="3"/>
        <v>15050.01825</v>
      </c>
      <c r="K7" s="23">
        <f t="shared" si="4"/>
        <v>25083.36375</v>
      </c>
    </row>
    <row r="8" s="51" customFormat="1" ht="23" customHeight="1" spans="1:11">
      <c r="A8" s="21">
        <v>5</v>
      </c>
      <c r="B8" s="14" t="s">
        <v>17</v>
      </c>
      <c r="C8" s="23">
        <v>62217.99</v>
      </c>
      <c r="D8" s="23">
        <v>9454</v>
      </c>
      <c r="E8" s="23">
        <v>52763.99</v>
      </c>
      <c r="F8" s="22">
        <v>1.5</v>
      </c>
      <c r="G8" s="23">
        <f t="shared" si="0"/>
        <v>93326.985</v>
      </c>
      <c r="H8" s="23">
        <f t="shared" si="1"/>
        <v>27998.0955</v>
      </c>
      <c r="I8" s="23">
        <f t="shared" si="2"/>
        <v>27998.0955</v>
      </c>
      <c r="J8" s="23">
        <f t="shared" si="3"/>
        <v>13999.04775</v>
      </c>
      <c r="K8" s="23">
        <f t="shared" si="4"/>
        <v>23331.74625</v>
      </c>
    </row>
    <row r="9" s="51" customFormat="1" ht="23" customHeight="1" spans="1:11">
      <c r="A9" s="21">
        <v>6</v>
      </c>
      <c r="B9" s="14" t="s">
        <v>18</v>
      </c>
      <c r="C9" s="23">
        <v>10009.72</v>
      </c>
      <c r="D9" s="23">
        <v>1473</v>
      </c>
      <c r="E9" s="55">
        <v>8536.72</v>
      </c>
      <c r="F9" s="22">
        <v>1.5</v>
      </c>
      <c r="G9" s="23">
        <f t="shared" si="0"/>
        <v>15014.58</v>
      </c>
      <c r="H9" s="23">
        <f t="shared" si="1"/>
        <v>4504.374</v>
      </c>
      <c r="I9" s="23">
        <f t="shared" si="2"/>
        <v>4504.374</v>
      </c>
      <c r="J9" s="23">
        <f t="shared" si="3"/>
        <v>2252.187</v>
      </c>
      <c r="K9" s="23">
        <f t="shared" si="4"/>
        <v>3753.645</v>
      </c>
    </row>
    <row r="10" s="51" customFormat="1" ht="23" customHeight="1" spans="1:11">
      <c r="A10" s="21">
        <v>7</v>
      </c>
      <c r="B10" s="14" t="s">
        <v>19</v>
      </c>
      <c r="C10" s="23">
        <v>109622.55</v>
      </c>
      <c r="D10" s="23">
        <v>29496</v>
      </c>
      <c r="E10" s="23">
        <v>80126.55</v>
      </c>
      <c r="F10" s="22">
        <v>1.5</v>
      </c>
      <c r="G10" s="23">
        <f t="shared" si="0"/>
        <v>164433.825</v>
      </c>
      <c r="H10" s="23">
        <f t="shared" si="1"/>
        <v>49330.1475</v>
      </c>
      <c r="I10" s="23">
        <f t="shared" si="2"/>
        <v>49330.1475</v>
      </c>
      <c r="J10" s="23">
        <f t="shared" si="3"/>
        <v>24665.07375</v>
      </c>
      <c r="K10" s="23">
        <f t="shared" si="4"/>
        <v>41108.45625</v>
      </c>
    </row>
    <row r="11" s="51" customFormat="1" ht="23" customHeight="1" spans="1:11">
      <c r="A11" s="21">
        <v>8</v>
      </c>
      <c r="B11" s="14" t="s">
        <v>20</v>
      </c>
      <c r="C11" s="23">
        <v>95407.69</v>
      </c>
      <c r="D11" s="23">
        <v>26253</v>
      </c>
      <c r="E11" s="23">
        <v>69154.69</v>
      </c>
      <c r="F11" s="22">
        <v>1.5</v>
      </c>
      <c r="G11" s="23">
        <f t="shared" si="0"/>
        <v>143111.535</v>
      </c>
      <c r="H11" s="23">
        <f t="shared" si="1"/>
        <v>42933.4605</v>
      </c>
      <c r="I11" s="23">
        <f t="shared" si="2"/>
        <v>42933.4605</v>
      </c>
      <c r="J11" s="23">
        <f t="shared" si="3"/>
        <v>21466.73025</v>
      </c>
      <c r="K11" s="23">
        <f t="shared" si="4"/>
        <v>35777.88375</v>
      </c>
    </row>
    <row r="12" s="51" customFormat="1" ht="23" customHeight="1" spans="1:11">
      <c r="A12" s="21">
        <v>9</v>
      </c>
      <c r="B12" s="14" t="s">
        <v>21</v>
      </c>
      <c r="C12" s="23">
        <v>89962.51</v>
      </c>
      <c r="D12" s="23">
        <v>27640</v>
      </c>
      <c r="E12" s="23">
        <v>62322.51</v>
      </c>
      <c r="F12" s="22">
        <v>1.5</v>
      </c>
      <c r="G12" s="23">
        <f t="shared" si="0"/>
        <v>134943.765</v>
      </c>
      <c r="H12" s="23">
        <f t="shared" si="1"/>
        <v>40483.1295</v>
      </c>
      <c r="I12" s="23">
        <f t="shared" si="2"/>
        <v>40483.1295</v>
      </c>
      <c r="J12" s="23">
        <f t="shared" si="3"/>
        <v>20241.56475</v>
      </c>
      <c r="K12" s="23">
        <f t="shared" si="4"/>
        <v>33735.94125</v>
      </c>
    </row>
    <row r="13" s="51" customFormat="1" ht="23" customHeight="1" spans="1:11">
      <c r="A13" s="21">
        <v>10</v>
      </c>
      <c r="B13" s="14" t="s">
        <v>22</v>
      </c>
      <c r="C13" s="23">
        <v>233816.12</v>
      </c>
      <c r="D13" s="23">
        <v>75450</v>
      </c>
      <c r="E13" s="23">
        <v>158366.12</v>
      </c>
      <c r="F13" s="22">
        <v>1.5</v>
      </c>
      <c r="G13" s="23">
        <f t="shared" si="0"/>
        <v>350724.18</v>
      </c>
      <c r="H13" s="23">
        <f t="shared" si="1"/>
        <v>105217.254</v>
      </c>
      <c r="I13" s="23">
        <f t="shared" si="2"/>
        <v>105217.254</v>
      </c>
      <c r="J13" s="23">
        <f t="shared" si="3"/>
        <v>52608.627</v>
      </c>
      <c r="K13" s="23">
        <f t="shared" si="4"/>
        <v>87681.045</v>
      </c>
    </row>
    <row r="14" s="51" customFormat="1" ht="23" customHeight="1" spans="1:11">
      <c r="A14" s="21">
        <v>11</v>
      </c>
      <c r="B14" s="14" t="s">
        <v>23</v>
      </c>
      <c r="C14" s="23">
        <v>488475.95</v>
      </c>
      <c r="D14" s="23">
        <v>157955</v>
      </c>
      <c r="E14" s="23">
        <v>330520.95</v>
      </c>
      <c r="F14" s="22">
        <v>1.5</v>
      </c>
      <c r="G14" s="23">
        <f t="shared" si="0"/>
        <v>732713.925</v>
      </c>
      <c r="H14" s="23">
        <f t="shared" si="1"/>
        <v>219814.1775</v>
      </c>
      <c r="I14" s="23">
        <f t="shared" si="2"/>
        <v>219814.1775</v>
      </c>
      <c r="J14" s="23">
        <f t="shared" si="3"/>
        <v>109907.08875</v>
      </c>
      <c r="K14" s="23">
        <f t="shared" si="4"/>
        <v>183178.48125</v>
      </c>
    </row>
    <row r="15" s="51" customFormat="1" ht="23" customHeight="1" spans="1:11">
      <c r="A15" s="21">
        <v>12</v>
      </c>
      <c r="B15" s="14" t="s">
        <v>24</v>
      </c>
      <c r="C15" s="23">
        <v>109656.88</v>
      </c>
      <c r="D15" s="23">
        <v>63623</v>
      </c>
      <c r="E15" s="23">
        <v>46033.88</v>
      </c>
      <c r="F15" s="22">
        <v>1.5</v>
      </c>
      <c r="G15" s="23">
        <f t="shared" si="0"/>
        <v>164485.32</v>
      </c>
      <c r="H15" s="23">
        <f t="shared" si="1"/>
        <v>49345.596</v>
      </c>
      <c r="I15" s="23">
        <f t="shared" si="2"/>
        <v>49345.596</v>
      </c>
      <c r="J15" s="23">
        <f t="shared" si="3"/>
        <v>24672.798</v>
      </c>
      <c r="K15" s="23">
        <f t="shared" si="4"/>
        <v>41121.33</v>
      </c>
    </row>
    <row r="16" s="51" customFormat="1" ht="23" customHeight="1" spans="1:11">
      <c r="A16" s="21">
        <v>13</v>
      </c>
      <c r="B16" s="14" t="s">
        <v>25</v>
      </c>
      <c r="C16" s="23">
        <v>228681.11</v>
      </c>
      <c r="D16" s="23">
        <v>44957</v>
      </c>
      <c r="E16" s="23">
        <v>183724.11</v>
      </c>
      <c r="F16" s="22">
        <v>1.5</v>
      </c>
      <c r="G16" s="23">
        <f t="shared" si="0"/>
        <v>343021.665</v>
      </c>
      <c r="H16" s="23">
        <f t="shared" si="1"/>
        <v>102906.4995</v>
      </c>
      <c r="I16" s="23">
        <f t="shared" si="2"/>
        <v>102906.4995</v>
      </c>
      <c r="J16" s="23">
        <f t="shared" si="3"/>
        <v>51453.24975</v>
      </c>
      <c r="K16" s="23">
        <f t="shared" si="4"/>
        <v>85755.41625</v>
      </c>
    </row>
    <row r="17" s="51" customFormat="1" ht="23" customHeight="1" spans="1:11">
      <c r="A17" s="21">
        <v>14</v>
      </c>
      <c r="B17" s="14" t="s">
        <v>26</v>
      </c>
      <c r="C17" s="23">
        <v>118268.8</v>
      </c>
      <c r="D17" s="23">
        <v>27012</v>
      </c>
      <c r="E17" s="23">
        <v>91256.8</v>
      </c>
      <c r="F17" s="22">
        <v>1.5</v>
      </c>
      <c r="G17" s="23">
        <f t="shared" si="0"/>
        <v>177403.2</v>
      </c>
      <c r="H17" s="23">
        <f t="shared" si="1"/>
        <v>53220.96</v>
      </c>
      <c r="I17" s="23">
        <f t="shared" si="2"/>
        <v>53220.96</v>
      </c>
      <c r="J17" s="23">
        <f t="shared" si="3"/>
        <v>26610.48</v>
      </c>
      <c r="K17" s="23">
        <f t="shared" si="4"/>
        <v>44350.8</v>
      </c>
    </row>
    <row r="18" s="51" customFormat="1" ht="23" customHeight="1" spans="1:11">
      <c r="A18" s="21">
        <v>15</v>
      </c>
      <c r="B18" s="14" t="s">
        <v>27</v>
      </c>
      <c r="C18" s="23">
        <v>256750.4</v>
      </c>
      <c r="D18" s="23">
        <v>87879</v>
      </c>
      <c r="E18" s="23">
        <v>168871.4</v>
      </c>
      <c r="F18" s="22">
        <v>1.5</v>
      </c>
      <c r="G18" s="23">
        <f t="shared" si="0"/>
        <v>385125.6</v>
      </c>
      <c r="H18" s="23">
        <f t="shared" si="1"/>
        <v>115537.68</v>
      </c>
      <c r="I18" s="23">
        <f t="shared" si="2"/>
        <v>115537.68</v>
      </c>
      <c r="J18" s="23">
        <f t="shared" si="3"/>
        <v>57768.84</v>
      </c>
      <c r="K18" s="23">
        <f t="shared" si="4"/>
        <v>96281.4</v>
      </c>
    </row>
    <row r="19" s="51" customFormat="1" ht="23" customHeight="1" spans="1:11">
      <c r="A19" s="21">
        <v>16</v>
      </c>
      <c r="B19" s="14" t="s">
        <v>28</v>
      </c>
      <c r="C19" s="23">
        <v>46746.95</v>
      </c>
      <c r="D19" s="23">
        <v>7038</v>
      </c>
      <c r="E19" s="23">
        <v>39708.95</v>
      </c>
      <c r="F19" s="22">
        <v>1.5</v>
      </c>
      <c r="G19" s="23">
        <f t="shared" si="0"/>
        <v>70120.425</v>
      </c>
      <c r="H19" s="23">
        <f t="shared" si="1"/>
        <v>21036.1275</v>
      </c>
      <c r="I19" s="23">
        <f t="shared" si="2"/>
        <v>21036.1275</v>
      </c>
      <c r="J19" s="23">
        <f t="shared" si="3"/>
        <v>10518.06375</v>
      </c>
      <c r="K19" s="23">
        <f t="shared" si="4"/>
        <v>17530.10625</v>
      </c>
    </row>
    <row r="20" s="51" customFormat="1" ht="23" customHeight="1" spans="1:11">
      <c r="A20" s="21"/>
      <c r="B20" s="22" t="s">
        <v>29</v>
      </c>
      <c r="C20" s="23">
        <f>SUM(C4:C19)</f>
        <v>2264130.9</v>
      </c>
      <c r="D20" s="23">
        <f>SUM(D4:D19)</f>
        <v>631559</v>
      </c>
      <c r="E20" s="23">
        <f>SUM(E4:E19)</f>
        <v>1632571.9</v>
      </c>
      <c r="F20" s="22">
        <v>1.5</v>
      </c>
      <c r="G20" s="23">
        <f>SUM(G4:G19)</f>
        <v>3396196.35</v>
      </c>
      <c r="H20" s="23">
        <f>SUM(H4:H19)</f>
        <v>1018858.905</v>
      </c>
      <c r="I20" s="23">
        <f>SUM(I4:I19)</f>
        <v>1018858.905</v>
      </c>
      <c r="J20" s="23">
        <f>SUM(J4:J19)</f>
        <v>509429.4525</v>
      </c>
      <c r="K20" s="23">
        <f>SUM(K4:K19)</f>
        <v>849049.0875</v>
      </c>
    </row>
  </sheetData>
  <mergeCells count="11">
    <mergeCell ref="A1:K1"/>
    <mergeCell ref="D2:E2"/>
    <mergeCell ref="A2:A3"/>
    <mergeCell ref="B2:B3"/>
    <mergeCell ref="C2:C3"/>
    <mergeCell ref="F2:F3"/>
    <mergeCell ref="G2:G3"/>
    <mergeCell ref="H2:H3"/>
    <mergeCell ref="I2:I3"/>
    <mergeCell ref="J2:J3"/>
    <mergeCell ref="K2:K3"/>
  </mergeCells>
  <pageMargins left="0" right="0" top="0.751388888888889" bottom="0.751388888888889" header="0.298611111111111" footer="0.298611111111111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12"/>
  <sheetViews>
    <sheetView workbookViewId="0">
      <selection activeCell="H19" sqref="H19"/>
    </sheetView>
  </sheetViews>
  <sheetFormatPr defaultColWidth="9" defaultRowHeight="13.5"/>
  <cols>
    <col min="1" max="1" width="7.375" style="3" customWidth="1"/>
    <col min="2" max="2" width="11.625" style="3" customWidth="1"/>
    <col min="3" max="3" width="12.125" style="47" customWidth="1"/>
    <col min="4" max="4" width="16.25" style="34" customWidth="1"/>
    <col min="5" max="5" width="9" style="3"/>
    <col min="6" max="6" width="11.625" style="35" customWidth="1"/>
    <col min="7" max="10" width="13.25" style="3"/>
    <col min="11" max="11" width="10.375" style="3"/>
    <col min="12" max="12" width="12.625" style="3"/>
    <col min="13" max="13" width="9.375" style="3"/>
    <col min="14" max="14" width="10.375" style="3"/>
    <col min="15" max="16384" width="9" style="3"/>
  </cols>
  <sheetData>
    <row r="1" s="3" customFormat="1" ht="50" customHeight="1" spans="1:10">
      <c r="A1" s="4" t="s">
        <v>30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33" customHeight="1" spans="1:10">
      <c r="A2" s="5" t="s">
        <v>31</v>
      </c>
      <c r="B2" s="5" t="s">
        <v>32</v>
      </c>
      <c r="C2" s="6" t="s">
        <v>33</v>
      </c>
      <c r="D2" s="7" t="s">
        <v>34</v>
      </c>
      <c r="E2" s="5" t="s">
        <v>35</v>
      </c>
      <c r="F2" s="8" t="s">
        <v>36</v>
      </c>
      <c r="G2" s="5" t="s">
        <v>37</v>
      </c>
      <c r="H2" s="5" t="s">
        <v>38</v>
      </c>
      <c r="I2" s="5" t="s">
        <v>39</v>
      </c>
      <c r="J2" s="5" t="s">
        <v>40</v>
      </c>
    </row>
    <row r="3" s="2" customFormat="1" ht="33" customHeight="1" spans="1:10">
      <c r="A3" s="5"/>
      <c r="B3" s="5"/>
      <c r="C3" s="6"/>
      <c r="D3" s="6"/>
      <c r="E3" s="5"/>
      <c r="F3" s="8"/>
      <c r="G3" s="5"/>
      <c r="H3" s="5"/>
      <c r="I3" s="5"/>
      <c r="J3" s="5"/>
    </row>
    <row r="4" s="2" customFormat="1" ht="25" customHeight="1" spans="1:12">
      <c r="A4" s="5">
        <v>1</v>
      </c>
      <c r="B4" s="12" t="s">
        <v>41</v>
      </c>
      <c r="C4" s="31">
        <v>14619.85</v>
      </c>
      <c r="D4" s="31">
        <v>14619.85</v>
      </c>
      <c r="E4" s="12">
        <v>1.5</v>
      </c>
      <c r="F4" s="48">
        <f t="shared" ref="F4:F12" si="0">C4*E4</f>
        <v>21929.775</v>
      </c>
      <c r="G4" s="13">
        <f t="shared" ref="G4:G12" si="1">F4*0.3</f>
        <v>6578.9325</v>
      </c>
      <c r="H4" s="13">
        <f t="shared" ref="H4:H12" si="2">F4*0.3</f>
        <v>6578.9325</v>
      </c>
      <c r="I4" s="13">
        <f t="shared" ref="I4:I12" si="3">F4*0.15</f>
        <v>3289.46625</v>
      </c>
      <c r="J4" s="13">
        <f t="shared" ref="J4:J12" si="4">F4*0.25</f>
        <v>5482.44375</v>
      </c>
      <c r="L4" s="49"/>
    </row>
    <row r="5" s="2" customFormat="1" ht="25" customHeight="1" spans="1:12">
      <c r="A5" s="5">
        <v>2</v>
      </c>
      <c r="B5" s="12" t="s">
        <v>42</v>
      </c>
      <c r="C5" s="31">
        <v>11245.3</v>
      </c>
      <c r="D5" s="31">
        <v>11245.3</v>
      </c>
      <c r="E5" s="12">
        <v>1.5</v>
      </c>
      <c r="F5" s="48">
        <f t="shared" si="0"/>
        <v>16867.95</v>
      </c>
      <c r="G5" s="13">
        <f t="shared" si="1"/>
        <v>5060.385</v>
      </c>
      <c r="H5" s="13">
        <f t="shared" si="2"/>
        <v>5060.385</v>
      </c>
      <c r="I5" s="13">
        <f t="shared" si="3"/>
        <v>2530.1925</v>
      </c>
      <c r="J5" s="13">
        <f t="shared" si="4"/>
        <v>4216.9875</v>
      </c>
      <c r="L5" s="49"/>
    </row>
    <row r="6" s="2" customFormat="1" ht="25" customHeight="1" spans="1:12">
      <c r="A6" s="5">
        <v>3</v>
      </c>
      <c r="B6" s="12" t="s">
        <v>43</v>
      </c>
      <c r="C6" s="31">
        <v>8303.17</v>
      </c>
      <c r="D6" s="31">
        <v>8303.17</v>
      </c>
      <c r="E6" s="12">
        <v>1.5</v>
      </c>
      <c r="F6" s="48">
        <f t="shared" si="0"/>
        <v>12454.755</v>
      </c>
      <c r="G6" s="13">
        <f t="shared" si="1"/>
        <v>3736.4265</v>
      </c>
      <c r="H6" s="13">
        <f t="shared" si="2"/>
        <v>3736.4265</v>
      </c>
      <c r="I6" s="13">
        <f t="shared" si="3"/>
        <v>1868.21325</v>
      </c>
      <c r="J6" s="13">
        <f t="shared" si="4"/>
        <v>3113.68875</v>
      </c>
      <c r="L6" s="49"/>
    </row>
    <row r="7" s="2" customFormat="1" ht="25" customHeight="1" spans="1:12">
      <c r="A7" s="5">
        <v>4</v>
      </c>
      <c r="B7" s="12" t="s">
        <v>44</v>
      </c>
      <c r="C7" s="31">
        <v>12087.75</v>
      </c>
      <c r="D7" s="31">
        <v>12087.75</v>
      </c>
      <c r="E7" s="12">
        <v>1.5</v>
      </c>
      <c r="F7" s="48">
        <f t="shared" si="0"/>
        <v>18131.625</v>
      </c>
      <c r="G7" s="13">
        <f t="shared" si="1"/>
        <v>5439.4875</v>
      </c>
      <c r="H7" s="13">
        <f t="shared" si="2"/>
        <v>5439.4875</v>
      </c>
      <c r="I7" s="13">
        <f t="shared" si="3"/>
        <v>2719.74375</v>
      </c>
      <c r="J7" s="13">
        <f t="shared" si="4"/>
        <v>4532.90625</v>
      </c>
      <c r="L7" s="49"/>
    </row>
    <row r="8" s="2" customFormat="1" ht="25" customHeight="1" spans="1:12">
      <c r="A8" s="5">
        <v>5</v>
      </c>
      <c r="B8" s="12" t="s">
        <v>45</v>
      </c>
      <c r="C8" s="31">
        <v>14517.67</v>
      </c>
      <c r="D8" s="31">
        <v>14517.67</v>
      </c>
      <c r="E8" s="12">
        <v>1.5</v>
      </c>
      <c r="F8" s="48">
        <f t="shared" si="0"/>
        <v>21776.505</v>
      </c>
      <c r="G8" s="13">
        <f t="shared" si="1"/>
        <v>6532.9515</v>
      </c>
      <c r="H8" s="13">
        <f t="shared" si="2"/>
        <v>6532.9515</v>
      </c>
      <c r="I8" s="13">
        <f t="shared" si="3"/>
        <v>3266.47575</v>
      </c>
      <c r="J8" s="13">
        <f t="shared" si="4"/>
        <v>5444.12625</v>
      </c>
      <c r="L8" s="49"/>
    </row>
    <row r="9" s="2" customFormat="1" ht="25" customHeight="1" spans="1:12">
      <c r="A9" s="5">
        <v>6</v>
      </c>
      <c r="B9" s="12" t="s">
        <v>46</v>
      </c>
      <c r="C9" s="31">
        <v>4314.57</v>
      </c>
      <c r="D9" s="31">
        <v>4314.57</v>
      </c>
      <c r="E9" s="12">
        <v>1.5</v>
      </c>
      <c r="F9" s="48">
        <f t="shared" si="0"/>
        <v>6471.855</v>
      </c>
      <c r="G9" s="13">
        <f t="shared" si="1"/>
        <v>1941.5565</v>
      </c>
      <c r="H9" s="13">
        <f t="shared" si="2"/>
        <v>1941.5565</v>
      </c>
      <c r="I9" s="13">
        <f t="shared" si="3"/>
        <v>970.77825</v>
      </c>
      <c r="J9" s="13">
        <f t="shared" si="4"/>
        <v>1617.96375</v>
      </c>
      <c r="L9" s="49"/>
    </row>
    <row r="10" s="2" customFormat="1" ht="25" customHeight="1" spans="1:12">
      <c r="A10" s="5">
        <v>7</v>
      </c>
      <c r="B10" s="12" t="s">
        <v>47</v>
      </c>
      <c r="C10" s="31">
        <v>7993.56</v>
      </c>
      <c r="D10" s="31">
        <v>7993.56</v>
      </c>
      <c r="E10" s="12">
        <v>1.5</v>
      </c>
      <c r="F10" s="48">
        <f t="shared" si="0"/>
        <v>11990.34</v>
      </c>
      <c r="G10" s="13">
        <f t="shared" si="1"/>
        <v>3597.102</v>
      </c>
      <c r="H10" s="13">
        <f t="shared" si="2"/>
        <v>3597.102</v>
      </c>
      <c r="I10" s="13">
        <f t="shared" si="3"/>
        <v>1798.551</v>
      </c>
      <c r="J10" s="13">
        <f t="shared" si="4"/>
        <v>2997.585</v>
      </c>
      <c r="L10" s="49"/>
    </row>
    <row r="11" s="2" customFormat="1" ht="25" customHeight="1" spans="1:12">
      <c r="A11" s="5">
        <v>8</v>
      </c>
      <c r="B11" s="12" t="s">
        <v>48</v>
      </c>
      <c r="C11" s="31">
        <v>16726</v>
      </c>
      <c r="D11" s="31">
        <v>16726</v>
      </c>
      <c r="E11" s="12">
        <v>1.5</v>
      </c>
      <c r="F11" s="48">
        <f t="shared" si="0"/>
        <v>25089</v>
      </c>
      <c r="G11" s="13">
        <f t="shared" si="1"/>
        <v>7526.7</v>
      </c>
      <c r="H11" s="13">
        <f t="shared" si="2"/>
        <v>7526.7</v>
      </c>
      <c r="I11" s="13">
        <f t="shared" si="3"/>
        <v>3763.35</v>
      </c>
      <c r="J11" s="13">
        <f t="shared" si="4"/>
        <v>6272.25</v>
      </c>
      <c r="L11" s="49"/>
    </row>
    <row r="12" s="2" customFormat="1" ht="25" customHeight="1" spans="1:12">
      <c r="A12" s="5">
        <v>10</v>
      </c>
      <c r="B12" s="5" t="s">
        <v>49</v>
      </c>
      <c r="C12" s="6">
        <f>SUM(C4:C11)</f>
        <v>89807.87</v>
      </c>
      <c r="D12" s="6">
        <f>SUM(D4:D11)</f>
        <v>89807.87</v>
      </c>
      <c r="E12" s="12">
        <v>1.5</v>
      </c>
      <c r="F12" s="48">
        <f t="shared" si="0"/>
        <v>134711.805</v>
      </c>
      <c r="G12" s="13">
        <f t="shared" si="1"/>
        <v>40413.5415</v>
      </c>
      <c r="H12" s="13">
        <f t="shared" si="2"/>
        <v>40413.5415</v>
      </c>
      <c r="I12" s="13">
        <f t="shared" si="3"/>
        <v>20206.77075</v>
      </c>
      <c r="J12" s="13">
        <f t="shared" si="4"/>
        <v>33677.95125</v>
      </c>
      <c r="L12" s="49"/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16"/>
  <sheetViews>
    <sheetView workbookViewId="0">
      <selection activeCell="A1" sqref="A1:J1"/>
    </sheetView>
  </sheetViews>
  <sheetFormatPr defaultColWidth="9" defaultRowHeight="13.5"/>
  <cols>
    <col min="1" max="2" width="9" style="3"/>
    <col min="3" max="3" width="13.25" style="34"/>
    <col min="4" max="4" width="17.75" style="34" customWidth="1"/>
    <col min="5" max="5" width="9" style="3"/>
    <col min="6" max="6" width="11.5" style="3" customWidth="1"/>
    <col min="7" max="10" width="10.375" style="3" customWidth="1"/>
    <col min="11" max="11" width="12.625" style="3"/>
    <col min="12" max="16384" width="9" style="3"/>
  </cols>
  <sheetData>
    <row r="1" s="3" customFormat="1" ht="42" customHeight="1" spans="1:10">
      <c r="A1" s="4" t="s">
        <v>50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33" customHeight="1" spans="1:10">
      <c r="A2" s="5" t="s">
        <v>31</v>
      </c>
      <c r="B2" s="5" t="s">
        <v>32</v>
      </c>
      <c r="C2" s="6" t="s">
        <v>33</v>
      </c>
      <c r="D2" s="7" t="s">
        <v>34</v>
      </c>
      <c r="E2" s="5" t="s">
        <v>35</v>
      </c>
      <c r="F2" s="8" t="s">
        <v>36</v>
      </c>
      <c r="G2" s="5" t="s">
        <v>37</v>
      </c>
      <c r="H2" s="5" t="s">
        <v>38</v>
      </c>
      <c r="I2" s="5" t="s">
        <v>39</v>
      </c>
      <c r="J2" s="5" t="s">
        <v>40</v>
      </c>
    </row>
    <row r="3" s="2" customFormat="1" ht="33" customHeight="1" spans="1:10">
      <c r="A3" s="5"/>
      <c r="B3" s="5"/>
      <c r="C3" s="6"/>
      <c r="D3" s="6"/>
      <c r="E3" s="5"/>
      <c r="F3" s="8"/>
      <c r="G3" s="5"/>
      <c r="H3" s="5"/>
      <c r="I3" s="5"/>
      <c r="J3" s="5"/>
    </row>
    <row r="4" s="24" customFormat="1" ht="25" customHeight="1" spans="1:10">
      <c r="A4" s="5">
        <v>1</v>
      </c>
      <c r="B4" s="31" t="s">
        <v>51</v>
      </c>
      <c r="C4" s="31">
        <v>4136.87</v>
      </c>
      <c r="D4" s="31">
        <v>4136.87</v>
      </c>
      <c r="E4" s="31">
        <v>1.5</v>
      </c>
      <c r="F4" s="31">
        <f t="shared" ref="F4:F16" si="0">C4*E4</f>
        <v>6205.305</v>
      </c>
      <c r="G4" s="31">
        <f t="shared" ref="G4:G16" si="1">F4*0.3</f>
        <v>1861.5915</v>
      </c>
      <c r="H4" s="31">
        <f t="shared" ref="H4:H16" si="2">F4*0.3</f>
        <v>1861.5915</v>
      </c>
      <c r="I4" s="31">
        <f t="shared" ref="I4:I16" si="3">F4*0.15</f>
        <v>930.79575</v>
      </c>
      <c r="J4" s="31">
        <f t="shared" ref="J4:J16" si="4">F4*0.25</f>
        <v>1551.32625</v>
      </c>
    </row>
    <row r="5" s="19" customFormat="1" ht="25" customHeight="1" spans="1:10">
      <c r="A5" s="5">
        <v>2</v>
      </c>
      <c r="B5" s="31" t="s">
        <v>52</v>
      </c>
      <c r="C5" s="31">
        <v>10238.98</v>
      </c>
      <c r="D5" s="31">
        <v>10238.98</v>
      </c>
      <c r="E5" s="31">
        <v>1.5</v>
      </c>
      <c r="F5" s="31">
        <f t="shared" si="0"/>
        <v>15358.47</v>
      </c>
      <c r="G5" s="31">
        <f t="shared" si="1"/>
        <v>4607.541</v>
      </c>
      <c r="H5" s="31">
        <f t="shared" si="2"/>
        <v>4607.541</v>
      </c>
      <c r="I5" s="31">
        <f t="shared" si="3"/>
        <v>2303.7705</v>
      </c>
      <c r="J5" s="31">
        <f t="shared" si="4"/>
        <v>3839.6175</v>
      </c>
    </row>
    <row r="6" s="19" customFormat="1" ht="25" customHeight="1" spans="1:10">
      <c r="A6" s="5">
        <v>3</v>
      </c>
      <c r="B6" s="31" t="s">
        <v>53</v>
      </c>
      <c r="C6" s="31">
        <v>22118.97</v>
      </c>
      <c r="D6" s="31">
        <v>22118.97</v>
      </c>
      <c r="E6" s="31">
        <v>1.5</v>
      </c>
      <c r="F6" s="31">
        <f t="shared" si="0"/>
        <v>33178.455</v>
      </c>
      <c r="G6" s="31">
        <f t="shared" si="1"/>
        <v>9953.5365</v>
      </c>
      <c r="H6" s="31">
        <f t="shared" si="2"/>
        <v>9953.5365</v>
      </c>
      <c r="I6" s="31">
        <f t="shared" si="3"/>
        <v>4976.76825</v>
      </c>
      <c r="J6" s="31">
        <f t="shared" si="4"/>
        <v>8294.61375</v>
      </c>
    </row>
    <row r="7" s="19" customFormat="1" ht="25" customHeight="1" spans="1:10">
      <c r="A7" s="5">
        <v>4</v>
      </c>
      <c r="B7" s="31" t="s">
        <v>54</v>
      </c>
      <c r="C7" s="31">
        <v>9988.97</v>
      </c>
      <c r="D7" s="31">
        <v>9988.97</v>
      </c>
      <c r="E7" s="31">
        <v>1.5</v>
      </c>
      <c r="F7" s="31">
        <f t="shared" si="0"/>
        <v>14983.455</v>
      </c>
      <c r="G7" s="31">
        <f t="shared" si="1"/>
        <v>4495.0365</v>
      </c>
      <c r="H7" s="31">
        <f t="shared" si="2"/>
        <v>4495.0365</v>
      </c>
      <c r="I7" s="31">
        <f t="shared" si="3"/>
        <v>2247.51825</v>
      </c>
      <c r="J7" s="31">
        <f t="shared" si="4"/>
        <v>3745.86375</v>
      </c>
    </row>
    <row r="8" s="19" customFormat="1" ht="25" customHeight="1" spans="1:10">
      <c r="A8" s="5">
        <v>5</v>
      </c>
      <c r="B8" s="31" t="s">
        <v>55</v>
      </c>
      <c r="C8" s="31">
        <v>12599.29</v>
      </c>
      <c r="D8" s="31">
        <v>12599.29</v>
      </c>
      <c r="E8" s="31">
        <v>1.5</v>
      </c>
      <c r="F8" s="31">
        <f t="shared" si="0"/>
        <v>18898.935</v>
      </c>
      <c r="G8" s="31">
        <f t="shared" si="1"/>
        <v>5669.6805</v>
      </c>
      <c r="H8" s="31">
        <f t="shared" si="2"/>
        <v>5669.6805</v>
      </c>
      <c r="I8" s="31">
        <f t="shared" si="3"/>
        <v>2834.84025</v>
      </c>
      <c r="J8" s="31">
        <f t="shared" si="4"/>
        <v>4724.73375</v>
      </c>
    </row>
    <row r="9" s="19" customFormat="1" ht="25" customHeight="1" spans="1:10">
      <c r="A9" s="5">
        <v>6</v>
      </c>
      <c r="B9" s="31" t="s">
        <v>56</v>
      </c>
      <c r="C9" s="31">
        <v>8629.5</v>
      </c>
      <c r="D9" s="31">
        <v>8629.5</v>
      </c>
      <c r="E9" s="31">
        <v>1.5</v>
      </c>
      <c r="F9" s="31">
        <f t="shared" si="0"/>
        <v>12944.25</v>
      </c>
      <c r="G9" s="31">
        <f t="shared" si="1"/>
        <v>3883.275</v>
      </c>
      <c r="H9" s="31">
        <f t="shared" si="2"/>
        <v>3883.275</v>
      </c>
      <c r="I9" s="31">
        <f t="shared" si="3"/>
        <v>1941.6375</v>
      </c>
      <c r="J9" s="31">
        <f t="shared" si="4"/>
        <v>3236.0625</v>
      </c>
    </row>
    <row r="10" s="19" customFormat="1" ht="25" customHeight="1" spans="1:10">
      <c r="A10" s="5">
        <v>7</v>
      </c>
      <c r="B10" s="31" t="s">
        <v>57</v>
      </c>
      <c r="C10" s="31">
        <v>9153.29</v>
      </c>
      <c r="D10" s="31">
        <v>9153.29</v>
      </c>
      <c r="E10" s="31">
        <v>1.5</v>
      </c>
      <c r="F10" s="31">
        <f t="shared" si="0"/>
        <v>13729.935</v>
      </c>
      <c r="G10" s="31">
        <f t="shared" si="1"/>
        <v>4118.9805</v>
      </c>
      <c r="H10" s="31">
        <f t="shared" si="2"/>
        <v>4118.9805</v>
      </c>
      <c r="I10" s="31">
        <f t="shared" si="3"/>
        <v>2059.49025</v>
      </c>
      <c r="J10" s="31">
        <f t="shared" si="4"/>
        <v>3432.48375</v>
      </c>
    </row>
    <row r="11" s="19" customFormat="1" ht="25" customHeight="1" spans="1:10">
      <c r="A11" s="5">
        <v>8</v>
      </c>
      <c r="B11" s="31" t="s">
        <v>58</v>
      </c>
      <c r="C11" s="31">
        <v>7437.26</v>
      </c>
      <c r="D11" s="31">
        <v>7437.26</v>
      </c>
      <c r="E11" s="31">
        <v>1.5</v>
      </c>
      <c r="F11" s="31">
        <f t="shared" si="0"/>
        <v>11155.89</v>
      </c>
      <c r="G11" s="31">
        <f t="shared" si="1"/>
        <v>3346.767</v>
      </c>
      <c r="H11" s="31">
        <f t="shared" si="2"/>
        <v>3346.767</v>
      </c>
      <c r="I11" s="31">
        <f t="shared" si="3"/>
        <v>1673.3835</v>
      </c>
      <c r="J11" s="31">
        <f t="shared" si="4"/>
        <v>2788.9725</v>
      </c>
    </row>
    <row r="12" s="19" customFormat="1" ht="25" customHeight="1" spans="1:10">
      <c r="A12" s="5">
        <v>9</v>
      </c>
      <c r="B12" s="31" t="s">
        <v>59</v>
      </c>
      <c r="C12" s="31">
        <v>2197.41</v>
      </c>
      <c r="D12" s="31">
        <v>2197.41</v>
      </c>
      <c r="E12" s="31">
        <v>1.5</v>
      </c>
      <c r="F12" s="31">
        <f t="shared" si="0"/>
        <v>3296.115</v>
      </c>
      <c r="G12" s="31">
        <f t="shared" si="1"/>
        <v>988.8345</v>
      </c>
      <c r="H12" s="31">
        <f t="shared" si="2"/>
        <v>988.8345</v>
      </c>
      <c r="I12" s="31">
        <f t="shared" si="3"/>
        <v>494.41725</v>
      </c>
      <c r="J12" s="31">
        <f t="shared" si="4"/>
        <v>824.02875</v>
      </c>
    </row>
    <row r="13" s="19" customFormat="1" ht="25" customHeight="1" spans="1:10">
      <c r="A13" s="40">
        <v>10</v>
      </c>
      <c r="B13" s="31" t="s">
        <v>60</v>
      </c>
      <c r="C13" s="31">
        <v>3648.37</v>
      </c>
      <c r="D13" s="31">
        <v>3648.37</v>
      </c>
      <c r="E13" s="31">
        <v>1.5</v>
      </c>
      <c r="F13" s="31">
        <f t="shared" si="0"/>
        <v>5472.555</v>
      </c>
      <c r="G13" s="31">
        <f t="shared" si="1"/>
        <v>1641.7665</v>
      </c>
      <c r="H13" s="31">
        <f t="shared" si="2"/>
        <v>1641.7665</v>
      </c>
      <c r="I13" s="31">
        <f t="shared" si="3"/>
        <v>820.88325</v>
      </c>
      <c r="J13" s="31">
        <f t="shared" si="4"/>
        <v>1368.13875</v>
      </c>
    </row>
    <row r="14" s="19" customFormat="1" ht="25" customHeight="1" spans="1:10">
      <c r="A14" s="5">
        <v>11</v>
      </c>
      <c r="B14" s="29" t="s">
        <v>61</v>
      </c>
      <c r="C14" s="29">
        <v>8525.47</v>
      </c>
      <c r="D14" s="29">
        <v>8525.47</v>
      </c>
      <c r="E14" s="29">
        <v>1.5</v>
      </c>
      <c r="F14" s="29">
        <f t="shared" si="0"/>
        <v>12788.205</v>
      </c>
      <c r="G14" s="29">
        <f t="shared" si="1"/>
        <v>3836.4615</v>
      </c>
      <c r="H14" s="29">
        <f t="shared" si="2"/>
        <v>3836.4615</v>
      </c>
      <c r="I14" s="29">
        <f t="shared" si="3"/>
        <v>1918.23075</v>
      </c>
      <c r="J14" s="29">
        <f t="shared" si="4"/>
        <v>3197.05125</v>
      </c>
    </row>
    <row r="15" s="19" customFormat="1" ht="25" customHeight="1" spans="1:10">
      <c r="A15" s="5">
        <v>12</v>
      </c>
      <c r="B15" s="29" t="s">
        <v>62</v>
      </c>
      <c r="C15" s="29">
        <v>12581.55</v>
      </c>
      <c r="D15" s="29">
        <v>12581.55</v>
      </c>
      <c r="E15" s="29">
        <v>1.5</v>
      </c>
      <c r="F15" s="29">
        <f t="shared" si="0"/>
        <v>18872.325</v>
      </c>
      <c r="G15" s="29">
        <f t="shared" si="1"/>
        <v>5661.6975</v>
      </c>
      <c r="H15" s="29">
        <f t="shared" si="2"/>
        <v>5661.6975</v>
      </c>
      <c r="I15" s="29">
        <f t="shared" si="3"/>
        <v>2830.84875</v>
      </c>
      <c r="J15" s="29">
        <f t="shared" si="4"/>
        <v>4718.08125</v>
      </c>
    </row>
    <row r="16" s="19" customFormat="1" ht="25" customHeight="1" spans="1:10">
      <c r="A16" s="5">
        <v>13</v>
      </c>
      <c r="B16" s="29" t="s">
        <v>49</v>
      </c>
      <c r="C16" s="29">
        <f>SUM(C4:C15)</f>
        <v>111255.93</v>
      </c>
      <c r="D16" s="29">
        <f>SUM(D4:D15)</f>
        <v>111255.93</v>
      </c>
      <c r="E16" s="29">
        <v>1.5</v>
      </c>
      <c r="F16" s="29">
        <f t="shared" si="0"/>
        <v>166883.895</v>
      </c>
      <c r="G16" s="29">
        <f t="shared" si="1"/>
        <v>50065.1685</v>
      </c>
      <c r="H16" s="29">
        <f t="shared" si="2"/>
        <v>50065.1685</v>
      </c>
      <c r="I16" s="29">
        <f t="shared" si="3"/>
        <v>25032.58425</v>
      </c>
      <c r="J16" s="29">
        <f t="shared" si="4"/>
        <v>41720.97375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K13"/>
  <sheetViews>
    <sheetView workbookViewId="0">
      <selection activeCell="B2" sqref="B$1:B$1048576"/>
    </sheetView>
  </sheetViews>
  <sheetFormatPr defaultColWidth="9" defaultRowHeight="13.5"/>
  <cols>
    <col min="1" max="1" width="8" style="3" customWidth="1"/>
    <col min="2" max="2" width="13.875" style="3" customWidth="1"/>
    <col min="3" max="3" width="11.625" style="3" customWidth="1"/>
    <col min="4" max="4" width="12.125" style="3" customWidth="1"/>
    <col min="5" max="5" width="9" style="3"/>
    <col min="6" max="6" width="10.875" style="3" customWidth="1"/>
    <col min="7" max="10" width="11.875" style="3"/>
    <col min="11" max="12" width="9" style="3"/>
    <col min="13" max="13" width="9.375" style="3"/>
    <col min="14" max="16384" width="9" style="3"/>
  </cols>
  <sheetData>
    <row r="1" s="3" customFormat="1" ht="50" customHeight="1" spans="1:10">
      <c r="A1" s="4" t="s">
        <v>63</v>
      </c>
      <c r="B1" s="4"/>
      <c r="C1" s="4"/>
      <c r="D1" s="4"/>
      <c r="E1" s="4"/>
      <c r="F1" s="4"/>
      <c r="G1" s="4"/>
      <c r="H1" s="4"/>
      <c r="I1" s="4"/>
      <c r="J1" s="4"/>
    </row>
    <row r="2" s="19" customFormat="1" ht="27" customHeight="1" spans="1:10">
      <c r="A2" s="5" t="s">
        <v>31</v>
      </c>
      <c r="B2" s="40" t="s">
        <v>32</v>
      </c>
      <c r="C2" s="5" t="s">
        <v>33</v>
      </c>
      <c r="D2" s="7" t="s">
        <v>34</v>
      </c>
      <c r="E2" s="5" t="s">
        <v>35</v>
      </c>
      <c r="F2" s="5" t="s">
        <v>36</v>
      </c>
      <c r="G2" s="5" t="s">
        <v>37</v>
      </c>
      <c r="H2" s="5" t="s">
        <v>38</v>
      </c>
      <c r="I2" s="5" t="s">
        <v>39</v>
      </c>
      <c r="J2" s="5" t="s">
        <v>40</v>
      </c>
    </row>
    <row r="3" s="19" customFormat="1" ht="34.5" customHeight="1" spans="1:10">
      <c r="A3" s="5"/>
      <c r="B3" s="41"/>
      <c r="C3" s="5"/>
      <c r="D3" s="6"/>
      <c r="E3" s="5"/>
      <c r="F3" s="5"/>
      <c r="G3" s="5"/>
      <c r="H3" s="5"/>
      <c r="I3" s="5"/>
      <c r="J3" s="5"/>
    </row>
    <row r="4" s="45" customFormat="1" ht="25" customHeight="1" spans="1:11">
      <c r="A4" s="21">
        <v>1</v>
      </c>
      <c r="B4" s="9" t="s">
        <v>64</v>
      </c>
      <c r="C4" s="10">
        <v>13177.54</v>
      </c>
      <c r="D4" s="16">
        <v>13177.54</v>
      </c>
      <c r="E4" s="22">
        <v>1.5</v>
      </c>
      <c r="F4" s="23">
        <f t="shared" ref="F4:F13" si="0">C4*E4</f>
        <v>19766.31</v>
      </c>
      <c r="G4" s="23">
        <f t="shared" ref="G4:G13" si="1">F4*0.3</f>
        <v>5929.893</v>
      </c>
      <c r="H4" s="23">
        <f t="shared" ref="H4:H13" si="2">F4*0.3</f>
        <v>5929.893</v>
      </c>
      <c r="I4" s="23">
        <f t="shared" ref="I4:I13" si="3">F4*0.15</f>
        <v>2964.9465</v>
      </c>
      <c r="J4" s="23">
        <f t="shared" ref="J4:J13" si="4">F4*0.25</f>
        <v>4941.5775</v>
      </c>
      <c r="K4" s="27"/>
    </row>
    <row r="5" s="45" customFormat="1" ht="25" customHeight="1" spans="1:11">
      <c r="A5" s="21">
        <v>2</v>
      </c>
      <c r="B5" s="9" t="s">
        <v>65</v>
      </c>
      <c r="C5" s="10">
        <v>5046.24</v>
      </c>
      <c r="D5" s="16">
        <v>5046.24</v>
      </c>
      <c r="E5" s="22">
        <v>1.5</v>
      </c>
      <c r="F5" s="23">
        <f t="shared" si="0"/>
        <v>7569.36</v>
      </c>
      <c r="G5" s="23">
        <f t="shared" si="1"/>
        <v>2270.808</v>
      </c>
      <c r="H5" s="23">
        <f t="shared" si="2"/>
        <v>2270.808</v>
      </c>
      <c r="I5" s="23">
        <f t="shared" si="3"/>
        <v>1135.404</v>
      </c>
      <c r="J5" s="23">
        <f t="shared" si="4"/>
        <v>1892.34</v>
      </c>
      <c r="K5" s="27"/>
    </row>
    <row r="6" s="45" customFormat="1" ht="25" customHeight="1" spans="1:11">
      <c r="A6" s="21">
        <v>3</v>
      </c>
      <c r="B6" s="9" t="s">
        <v>66</v>
      </c>
      <c r="C6" s="10">
        <v>13038.75</v>
      </c>
      <c r="D6" s="16">
        <v>13038.75</v>
      </c>
      <c r="E6" s="22">
        <v>1.5</v>
      </c>
      <c r="F6" s="23">
        <f t="shared" si="0"/>
        <v>19558.125</v>
      </c>
      <c r="G6" s="23">
        <f t="shared" si="1"/>
        <v>5867.4375</v>
      </c>
      <c r="H6" s="23">
        <f t="shared" si="2"/>
        <v>5867.4375</v>
      </c>
      <c r="I6" s="23">
        <f t="shared" si="3"/>
        <v>2933.71875</v>
      </c>
      <c r="J6" s="23">
        <f t="shared" si="4"/>
        <v>4889.53125</v>
      </c>
      <c r="K6" s="27"/>
    </row>
    <row r="7" s="45" customFormat="1" ht="25" customHeight="1" spans="1:11">
      <c r="A7" s="21">
        <v>4</v>
      </c>
      <c r="B7" s="9" t="s">
        <v>67</v>
      </c>
      <c r="C7" s="10">
        <v>2038.75</v>
      </c>
      <c r="D7" s="16">
        <v>2038.75</v>
      </c>
      <c r="E7" s="22">
        <v>1.5</v>
      </c>
      <c r="F7" s="23">
        <f t="shared" si="0"/>
        <v>3058.125</v>
      </c>
      <c r="G7" s="23">
        <f t="shared" si="1"/>
        <v>917.4375</v>
      </c>
      <c r="H7" s="23">
        <f t="shared" si="2"/>
        <v>917.4375</v>
      </c>
      <c r="I7" s="23">
        <f t="shared" si="3"/>
        <v>458.71875</v>
      </c>
      <c r="J7" s="23">
        <f t="shared" si="4"/>
        <v>764.53125</v>
      </c>
      <c r="K7" s="27"/>
    </row>
    <row r="8" s="45" customFormat="1" ht="25" customHeight="1" spans="1:11">
      <c r="A8" s="21">
        <v>5</v>
      </c>
      <c r="B8" s="9" t="s">
        <v>68</v>
      </c>
      <c r="C8" s="10">
        <v>9366.93</v>
      </c>
      <c r="D8" s="16">
        <v>9366.93</v>
      </c>
      <c r="E8" s="22">
        <v>1.5</v>
      </c>
      <c r="F8" s="23">
        <f t="shared" si="0"/>
        <v>14050.395</v>
      </c>
      <c r="G8" s="23">
        <f t="shared" si="1"/>
        <v>4215.1185</v>
      </c>
      <c r="H8" s="23">
        <f t="shared" si="2"/>
        <v>4215.1185</v>
      </c>
      <c r="I8" s="23">
        <f t="shared" si="3"/>
        <v>2107.55925</v>
      </c>
      <c r="J8" s="23">
        <f t="shared" si="4"/>
        <v>3512.59875</v>
      </c>
      <c r="K8" s="27"/>
    </row>
    <row r="9" s="45" customFormat="1" ht="25" customHeight="1" spans="1:11">
      <c r="A9" s="21">
        <v>6</v>
      </c>
      <c r="B9" s="9" t="s">
        <v>69</v>
      </c>
      <c r="C9" s="10">
        <v>8252.78</v>
      </c>
      <c r="D9" s="16">
        <v>8252.78</v>
      </c>
      <c r="E9" s="22">
        <v>1.5</v>
      </c>
      <c r="F9" s="23">
        <f t="shared" si="0"/>
        <v>12379.17</v>
      </c>
      <c r="G9" s="23">
        <f t="shared" si="1"/>
        <v>3713.751</v>
      </c>
      <c r="H9" s="23">
        <f t="shared" si="2"/>
        <v>3713.751</v>
      </c>
      <c r="I9" s="23">
        <f t="shared" si="3"/>
        <v>1856.8755</v>
      </c>
      <c r="J9" s="23">
        <f t="shared" si="4"/>
        <v>3094.7925</v>
      </c>
      <c r="K9" s="27"/>
    </row>
    <row r="10" s="3" customFormat="1" ht="25" customHeight="1" spans="1:11">
      <c r="A10" s="5">
        <v>7</v>
      </c>
      <c r="B10" s="9" t="s">
        <v>70</v>
      </c>
      <c r="C10" s="10">
        <v>3430.72</v>
      </c>
      <c r="D10" s="16">
        <v>3430.72</v>
      </c>
      <c r="E10" s="12">
        <v>1.5</v>
      </c>
      <c r="F10" s="13">
        <f t="shared" si="0"/>
        <v>5146.08</v>
      </c>
      <c r="G10" s="13">
        <f t="shared" si="1"/>
        <v>1543.824</v>
      </c>
      <c r="H10" s="13">
        <f t="shared" si="2"/>
        <v>1543.824</v>
      </c>
      <c r="I10" s="13">
        <f t="shared" si="3"/>
        <v>771.912</v>
      </c>
      <c r="J10" s="13">
        <f t="shared" si="4"/>
        <v>1286.52</v>
      </c>
      <c r="K10" s="27"/>
    </row>
    <row r="11" s="3" customFormat="1" ht="25" customHeight="1" spans="1:11">
      <c r="A11" s="5">
        <v>8</v>
      </c>
      <c r="B11" s="9" t="s">
        <v>71</v>
      </c>
      <c r="C11" s="10">
        <v>9335.13</v>
      </c>
      <c r="D11" s="16">
        <v>9335.13</v>
      </c>
      <c r="E11" s="12">
        <v>1.5</v>
      </c>
      <c r="F11" s="13">
        <f t="shared" si="0"/>
        <v>14002.695</v>
      </c>
      <c r="G11" s="13">
        <f t="shared" si="1"/>
        <v>4200.8085</v>
      </c>
      <c r="H11" s="13">
        <f t="shared" si="2"/>
        <v>4200.8085</v>
      </c>
      <c r="I11" s="13">
        <f t="shared" si="3"/>
        <v>2100.40425</v>
      </c>
      <c r="J11" s="13">
        <f t="shared" si="4"/>
        <v>3500.67375</v>
      </c>
      <c r="K11" s="27"/>
    </row>
    <row r="12" s="3" customFormat="1" ht="25" customHeight="1" spans="1:11">
      <c r="A12" s="5">
        <v>9</v>
      </c>
      <c r="B12" s="9" t="s">
        <v>72</v>
      </c>
      <c r="C12" s="10">
        <v>3202.13</v>
      </c>
      <c r="D12" s="16">
        <v>3202.13</v>
      </c>
      <c r="E12" s="12">
        <v>1.5</v>
      </c>
      <c r="F12" s="13">
        <f t="shared" si="0"/>
        <v>4803.195</v>
      </c>
      <c r="G12" s="13">
        <f t="shared" si="1"/>
        <v>1440.9585</v>
      </c>
      <c r="H12" s="13">
        <f t="shared" si="2"/>
        <v>1440.9585</v>
      </c>
      <c r="I12" s="13">
        <f t="shared" si="3"/>
        <v>720.47925</v>
      </c>
      <c r="J12" s="13">
        <f t="shared" si="4"/>
        <v>1200.79875</v>
      </c>
      <c r="K12" s="27"/>
    </row>
    <row r="13" s="3" customFormat="1" ht="25" customHeight="1" spans="1:10">
      <c r="A13" s="5"/>
      <c r="B13" s="46" t="s">
        <v>49</v>
      </c>
      <c r="C13" s="8">
        <f>SUM(C4:C12)</f>
        <v>66888.97</v>
      </c>
      <c r="D13" s="8">
        <f>SUM(D4:D12)</f>
        <v>66888.97</v>
      </c>
      <c r="E13" s="12">
        <v>1.5</v>
      </c>
      <c r="F13" s="13">
        <f t="shared" si="0"/>
        <v>100333.455</v>
      </c>
      <c r="G13" s="13">
        <f t="shared" si="1"/>
        <v>30100.0365</v>
      </c>
      <c r="H13" s="13">
        <f t="shared" si="2"/>
        <v>30100.0365</v>
      </c>
      <c r="I13" s="13">
        <f t="shared" si="3"/>
        <v>15050.01825</v>
      </c>
      <c r="J13" s="13">
        <f t="shared" si="4"/>
        <v>25083.36375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J11"/>
  <sheetViews>
    <sheetView workbookViewId="0">
      <selection activeCell="A4" sqref="$A4:$XFD11"/>
    </sheetView>
  </sheetViews>
  <sheetFormatPr defaultColWidth="9" defaultRowHeight="13.5"/>
  <cols>
    <col min="1" max="2" width="9" style="3"/>
    <col min="3" max="3" width="10.5" style="3" customWidth="1"/>
    <col min="4" max="4" width="21.25" style="1" customWidth="1"/>
    <col min="5" max="5" width="8.125" style="3" customWidth="1"/>
    <col min="6" max="6" width="11.125" style="3" customWidth="1"/>
    <col min="7" max="10" width="13.25" style="3"/>
    <col min="11" max="12" width="9.375" style="3"/>
    <col min="13" max="16384" width="9" style="3"/>
  </cols>
  <sheetData>
    <row r="1" s="3" customFormat="1" ht="50" customHeight="1" spans="1:10">
      <c r="A1" s="4" t="s">
        <v>73</v>
      </c>
      <c r="B1" s="4"/>
      <c r="C1" s="4"/>
      <c r="D1" s="4"/>
      <c r="E1" s="4"/>
      <c r="F1" s="4"/>
      <c r="G1" s="4"/>
      <c r="H1" s="4"/>
      <c r="I1" s="4"/>
      <c r="J1" s="4"/>
    </row>
    <row r="2" s="19" customFormat="1" ht="27" customHeight="1" spans="1:10">
      <c r="A2" s="5" t="s">
        <v>31</v>
      </c>
      <c r="B2" s="40" t="s">
        <v>32</v>
      </c>
      <c r="C2" s="5" t="s">
        <v>33</v>
      </c>
      <c r="D2" s="7" t="s">
        <v>34</v>
      </c>
      <c r="E2" s="5" t="s">
        <v>35</v>
      </c>
      <c r="F2" s="5" t="s">
        <v>36</v>
      </c>
      <c r="G2" s="5" t="s">
        <v>37</v>
      </c>
      <c r="H2" s="5" t="s">
        <v>38</v>
      </c>
      <c r="I2" s="5" t="s">
        <v>39</v>
      </c>
      <c r="J2" s="5" t="s">
        <v>40</v>
      </c>
    </row>
    <row r="3" s="19" customFormat="1" ht="34.5" customHeight="1" spans="1:10">
      <c r="A3" s="5"/>
      <c r="B3" s="41"/>
      <c r="C3" s="5"/>
      <c r="D3" s="6"/>
      <c r="E3" s="5"/>
      <c r="F3" s="5"/>
      <c r="G3" s="5"/>
      <c r="H3" s="5"/>
      <c r="I3" s="5"/>
      <c r="J3" s="5"/>
    </row>
    <row r="4" s="2" customFormat="1" ht="25" customHeight="1" spans="1:10">
      <c r="A4" s="5">
        <v>1</v>
      </c>
      <c r="B4" s="9" t="s">
        <v>74</v>
      </c>
      <c r="C4" s="10">
        <v>11299.79</v>
      </c>
      <c r="D4" s="16">
        <v>11299.79</v>
      </c>
      <c r="E4" s="12">
        <v>1.5</v>
      </c>
      <c r="F4" s="13">
        <f t="shared" ref="F4:F11" si="0">C4*E4</f>
        <v>16949.685</v>
      </c>
      <c r="G4" s="13">
        <f t="shared" ref="G4:G11" si="1">F4*0.3</f>
        <v>5084.9055</v>
      </c>
      <c r="H4" s="13">
        <f t="shared" ref="H4:H11" si="2">F4*0.3</f>
        <v>5084.9055</v>
      </c>
      <c r="I4" s="13">
        <f t="shared" ref="I4:I11" si="3">F4*0.15</f>
        <v>2542.45275</v>
      </c>
      <c r="J4" s="13">
        <f t="shared" ref="J4:J11" si="4">F4*0.25</f>
        <v>4237.42125</v>
      </c>
    </row>
    <row r="5" s="2" customFormat="1" ht="25" customHeight="1" spans="1:10">
      <c r="A5" s="5">
        <v>2</v>
      </c>
      <c r="B5" s="9" t="s">
        <v>75</v>
      </c>
      <c r="C5" s="10">
        <v>3677.09</v>
      </c>
      <c r="D5" s="16">
        <v>3677.09</v>
      </c>
      <c r="E5" s="12">
        <v>1.5</v>
      </c>
      <c r="F5" s="13">
        <f t="shared" si="0"/>
        <v>5515.635</v>
      </c>
      <c r="G5" s="13">
        <f t="shared" si="1"/>
        <v>1654.6905</v>
      </c>
      <c r="H5" s="13">
        <f t="shared" si="2"/>
        <v>1654.6905</v>
      </c>
      <c r="I5" s="13">
        <f t="shared" si="3"/>
        <v>827.34525</v>
      </c>
      <c r="J5" s="13">
        <f t="shared" si="4"/>
        <v>1378.90875</v>
      </c>
    </row>
    <row r="6" s="2" customFormat="1" ht="25" customHeight="1" spans="1:10">
      <c r="A6" s="5">
        <v>3</v>
      </c>
      <c r="B6" s="9" t="s">
        <v>76</v>
      </c>
      <c r="C6" s="10">
        <v>8716.96</v>
      </c>
      <c r="D6" s="16">
        <v>8716.96</v>
      </c>
      <c r="E6" s="12">
        <v>1.5</v>
      </c>
      <c r="F6" s="13">
        <f t="shared" si="0"/>
        <v>13075.44</v>
      </c>
      <c r="G6" s="13">
        <f t="shared" si="1"/>
        <v>3922.632</v>
      </c>
      <c r="H6" s="13">
        <f t="shared" si="2"/>
        <v>3922.632</v>
      </c>
      <c r="I6" s="13">
        <f t="shared" si="3"/>
        <v>1961.316</v>
      </c>
      <c r="J6" s="13">
        <f t="shared" si="4"/>
        <v>3268.86</v>
      </c>
    </row>
    <row r="7" s="2" customFormat="1" ht="25" customHeight="1" spans="1:10">
      <c r="A7" s="5">
        <v>4</v>
      </c>
      <c r="B7" s="9" t="s">
        <v>77</v>
      </c>
      <c r="C7" s="10">
        <v>13988.58</v>
      </c>
      <c r="D7" s="16">
        <v>13988.58</v>
      </c>
      <c r="E7" s="12">
        <v>1.5</v>
      </c>
      <c r="F7" s="13">
        <f t="shared" si="0"/>
        <v>20982.87</v>
      </c>
      <c r="G7" s="13">
        <f t="shared" si="1"/>
        <v>6294.861</v>
      </c>
      <c r="H7" s="13">
        <f t="shared" si="2"/>
        <v>6294.861</v>
      </c>
      <c r="I7" s="13">
        <f t="shared" si="3"/>
        <v>3147.4305</v>
      </c>
      <c r="J7" s="13">
        <f t="shared" si="4"/>
        <v>5245.7175</v>
      </c>
    </row>
    <row r="8" s="2" customFormat="1" ht="25" customHeight="1" spans="1:10">
      <c r="A8" s="5">
        <v>5</v>
      </c>
      <c r="B8" s="9" t="s">
        <v>78</v>
      </c>
      <c r="C8" s="10">
        <v>8949.59</v>
      </c>
      <c r="D8" s="16">
        <v>8949.59</v>
      </c>
      <c r="E8" s="12">
        <v>1.5</v>
      </c>
      <c r="F8" s="13">
        <f t="shared" si="0"/>
        <v>13424.385</v>
      </c>
      <c r="G8" s="13">
        <f t="shared" si="1"/>
        <v>4027.3155</v>
      </c>
      <c r="H8" s="13">
        <f t="shared" si="2"/>
        <v>4027.3155</v>
      </c>
      <c r="I8" s="13">
        <f t="shared" si="3"/>
        <v>2013.65775</v>
      </c>
      <c r="J8" s="13">
        <f t="shared" si="4"/>
        <v>3356.09625</v>
      </c>
    </row>
    <row r="9" s="2" customFormat="1" ht="25" customHeight="1" spans="1:10">
      <c r="A9" s="5">
        <v>6</v>
      </c>
      <c r="B9" s="9" t="s">
        <v>79</v>
      </c>
      <c r="C9" s="10">
        <v>9196.67</v>
      </c>
      <c r="D9" s="16">
        <v>9196.67</v>
      </c>
      <c r="E9" s="12">
        <v>1.5</v>
      </c>
      <c r="F9" s="13">
        <f t="shared" si="0"/>
        <v>13795.005</v>
      </c>
      <c r="G9" s="13">
        <f t="shared" si="1"/>
        <v>4138.5015</v>
      </c>
      <c r="H9" s="13">
        <f t="shared" si="2"/>
        <v>4138.5015</v>
      </c>
      <c r="I9" s="13">
        <f t="shared" si="3"/>
        <v>2069.25075</v>
      </c>
      <c r="J9" s="13">
        <f t="shared" si="4"/>
        <v>3448.75125</v>
      </c>
    </row>
    <row r="10" s="2" customFormat="1" ht="25" customHeight="1" spans="1:10">
      <c r="A10" s="5">
        <v>7</v>
      </c>
      <c r="B10" s="9" t="s">
        <v>80</v>
      </c>
      <c r="C10" s="10">
        <v>6389.31</v>
      </c>
      <c r="D10" s="16">
        <v>6389.31</v>
      </c>
      <c r="E10" s="12">
        <v>1.5</v>
      </c>
      <c r="F10" s="13">
        <f t="shared" si="0"/>
        <v>9583.965</v>
      </c>
      <c r="G10" s="13">
        <f t="shared" si="1"/>
        <v>2875.1895</v>
      </c>
      <c r="H10" s="13">
        <f t="shared" si="2"/>
        <v>2875.1895</v>
      </c>
      <c r="I10" s="13">
        <f t="shared" si="3"/>
        <v>1437.59475</v>
      </c>
      <c r="J10" s="13">
        <f t="shared" si="4"/>
        <v>2395.99125</v>
      </c>
    </row>
    <row r="11" s="2" customFormat="1" ht="25" customHeight="1" spans="1:10">
      <c r="A11" s="5"/>
      <c r="B11" s="5" t="s">
        <v>49</v>
      </c>
      <c r="C11" s="8">
        <f>SUM(C4:C10)</f>
        <v>62217.99</v>
      </c>
      <c r="D11" s="8">
        <f>SUM(D4:D10)</f>
        <v>62217.99</v>
      </c>
      <c r="E11" s="12">
        <v>1.5</v>
      </c>
      <c r="F11" s="13">
        <f t="shared" si="0"/>
        <v>93326.985</v>
      </c>
      <c r="G11" s="13">
        <f t="shared" si="1"/>
        <v>27998.0955</v>
      </c>
      <c r="H11" s="13">
        <f t="shared" si="2"/>
        <v>27998.0955</v>
      </c>
      <c r="I11" s="13">
        <f t="shared" si="3"/>
        <v>13999.04775</v>
      </c>
      <c r="J11" s="13">
        <f t="shared" si="4"/>
        <v>23331.74625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1388888888889" right="0.751388888888889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J8"/>
  <sheetViews>
    <sheetView workbookViewId="0">
      <selection activeCell="A1" sqref="$A1:$XFD1"/>
    </sheetView>
  </sheetViews>
  <sheetFormatPr defaultColWidth="9" defaultRowHeight="13.5" outlineLevelRow="7"/>
  <cols>
    <col min="1" max="2" width="9" style="3"/>
    <col min="3" max="3" width="11.625" style="3" customWidth="1"/>
    <col min="4" max="4" width="12.125" style="3" customWidth="1"/>
    <col min="5" max="5" width="9" style="3"/>
    <col min="6" max="6" width="10.875" style="3" customWidth="1"/>
    <col min="7" max="10" width="11.875" style="3"/>
    <col min="11" max="12" width="9" style="3"/>
    <col min="13" max="13" width="9.375" style="3"/>
    <col min="14" max="16384" width="9" style="3"/>
  </cols>
  <sheetData>
    <row r="1" s="3" customFormat="1" ht="50" customHeight="1" spans="1:10">
      <c r="A1" s="4" t="s">
        <v>81</v>
      </c>
      <c r="B1" s="4"/>
      <c r="C1" s="4"/>
      <c r="D1" s="4"/>
      <c r="E1" s="4"/>
      <c r="F1" s="4"/>
      <c r="G1" s="4"/>
      <c r="H1" s="4"/>
      <c r="I1" s="4"/>
      <c r="J1" s="4"/>
    </row>
    <row r="2" s="19" customFormat="1" ht="27" customHeight="1" spans="1:10">
      <c r="A2" s="5" t="s">
        <v>31</v>
      </c>
      <c r="B2" s="40" t="s">
        <v>32</v>
      </c>
      <c r="C2" s="5" t="s">
        <v>33</v>
      </c>
      <c r="D2" s="7" t="s">
        <v>34</v>
      </c>
      <c r="E2" s="5" t="s">
        <v>35</v>
      </c>
      <c r="F2" s="5" t="s">
        <v>36</v>
      </c>
      <c r="G2" s="5" t="s">
        <v>37</v>
      </c>
      <c r="H2" s="5" t="s">
        <v>38</v>
      </c>
      <c r="I2" s="5" t="s">
        <v>39</v>
      </c>
      <c r="J2" s="5" t="s">
        <v>40</v>
      </c>
    </row>
    <row r="3" s="19" customFormat="1" ht="34.5" customHeight="1" spans="1:10">
      <c r="A3" s="5"/>
      <c r="B3" s="41"/>
      <c r="C3" s="5"/>
      <c r="D3" s="6"/>
      <c r="E3" s="5"/>
      <c r="F3" s="5"/>
      <c r="G3" s="5"/>
      <c r="H3" s="5"/>
      <c r="I3" s="5"/>
      <c r="J3" s="5"/>
    </row>
    <row r="4" s="44" customFormat="1" ht="25" customHeight="1" spans="1:10">
      <c r="A4" s="5">
        <v>1</v>
      </c>
      <c r="B4" s="9" t="s">
        <v>82</v>
      </c>
      <c r="C4" s="11">
        <v>4388.18</v>
      </c>
      <c r="D4" s="11">
        <v>4388.18</v>
      </c>
      <c r="E4" s="12">
        <v>1.5</v>
      </c>
      <c r="F4" s="13">
        <f t="shared" ref="F4:F8" si="0">C4*E4</f>
        <v>6582.27</v>
      </c>
      <c r="G4" s="13">
        <f t="shared" ref="G4:G8" si="1">F4*0.3</f>
        <v>1974.681</v>
      </c>
      <c r="H4" s="13">
        <f t="shared" ref="H4:H8" si="2">F4*0.3</f>
        <v>1974.681</v>
      </c>
      <c r="I4" s="13">
        <f t="shared" ref="I4:I8" si="3">F4*0.15</f>
        <v>987.3405</v>
      </c>
      <c r="J4" s="13">
        <f t="shared" ref="J4:J8" si="4">F4*0.25</f>
        <v>1645.5675</v>
      </c>
    </row>
    <row r="5" s="44" customFormat="1" ht="25" customHeight="1" spans="1:10">
      <c r="A5" s="5">
        <v>2</v>
      </c>
      <c r="B5" s="9" t="s">
        <v>83</v>
      </c>
      <c r="C5" s="11">
        <v>4459.21</v>
      </c>
      <c r="D5" s="11">
        <v>4459.21</v>
      </c>
      <c r="E5" s="12">
        <v>1.5</v>
      </c>
      <c r="F5" s="13">
        <f t="shared" si="0"/>
        <v>6688.815</v>
      </c>
      <c r="G5" s="13">
        <f t="shared" si="1"/>
        <v>2006.6445</v>
      </c>
      <c r="H5" s="13">
        <f t="shared" si="2"/>
        <v>2006.6445</v>
      </c>
      <c r="I5" s="13">
        <f t="shared" si="3"/>
        <v>1003.32225</v>
      </c>
      <c r="J5" s="13">
        <f t="shared" si="4"/>
        <v>1672.20375</v>
      </c>
    </row>
    <row r="6" s="44" customFormat="1" ht="25" customHeight="1" spans="1:10">
      <c r="A6" s="5">
        <v>3</v>
      </c>
      <c r="B6" s="9" t="s">
        <v>84</v>
      </c>
      <c r="C6" s="11">
        <v>530.46</v>
      </c>
      <c r="D6" s="11">
        <v>530.46</v>
      </c>
      <c r="E6" s="12">
        <v>1.5</v>
      </c>
      <c r="F6" s="13">
        <f t="shared" si="0"/>
        <v>795.69</v>
      </c>
      <c r="G6" s="13">
        <f t="shared" si="1"/>
        <v>238.707</v>
      </c>
      <c r="H6" s="13">
        <f t="shared" si="2"/>
        <v>238.707</v>
      </c>
      <c r="I6" s="13">
        <f t="shared" si="3"/>
        <v>119.3535</v>
      </c>
      <c r="J6" s="13">
        <f t="shared" si="4"/>
        <v>198.9225</v>
      </c>
    </row>
    <row r="7" s="44" customFormat="1" ht="25" customHeight="1" spans="1:10">
      <c r="A7" s="5">
        <v>4</v>
      </c>
      <c r="B7" s="9" t="s">
        <v>85</v>
      </c>
      <c r="C7" s="11">
        <v>631.87</v>
      </c>
      <c r="D7" s="11">
        <v>631.87</v>
      </c>
      <c r="E7" s="12">
        <v>1.5</v>
      </c>
      <c r="F7" s="13">
        <f t="shared" si="0"/>
        <v>947.805</v>
      </c>
      <c r="G7" s="13">
        <f t="shared" si="1"/>
        <v>284.3415</v>
      </c>
      <c r="H7" s="13">
        <f t="shared" si="2"/>
        <v>284.3415</v>
      </c>
      <c r="I7" s="13">
        <f t="shared" si="3"/>
        <v>142.17075</v>
      </c>
      <c r="J7" s="13">
        <f t="shared" si="4"/>
        <v>236.95125</v>
      </c>
    </row>
    <row r="8" s="44" customFormat="1" ht="25" customHeight="1" spans="1:10">
      <c r="A8" s="5"/>
      <c r="B8" s="5" t="s">
        <v>49</v>
      </c>
      <c r="C8" s="8">
        <f>SUM(C4:C7)</f>
        <v>10009.72</v>
      </c>
      <c r="D8" s="8">
        <f>SUM(D4:D7)</f>
        <v>10009.72</v>
      </c>
      <c r="E8" s="12">
        <v>1.5</v>
      </c>
      <c r="F8" s="13">
        <f t="shared" si="0"/>
        <v>15014.58</v>
      </c>
      <c r="G8" s="13">
        <f t="shared" si="1"/>
        <v>4504.374</v>
      </c>
      <c r="H8" s="13">
        <f t="shared" si="2"/>
        <v>4504.374</v>
      </c>
      <c r="I8" s="13">
        <f t="shared" si="3"/>
        <v>2252.187</v>
      </c>
      <c r="J8" s="13">
        <f t="shared" si="4"/>
        <v>3753.645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1388888888889" right="0.751388888888889" top="1" bottom="1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K11"/>
  <sheetViews>
    <sheetView workbookViewId="0">
      <selection activeCell="A1" sqref="$A1:$XFD1"/>
    </sheetView>
  </sheetViews>
  <sheetFormatPr defaultColWidth="9" defaultRowHeight="13.5"/>
  <cols>
    <col min="1" max="1" width="7.375" style="3" customWidth="1"/>
    <col min="2" max="2" width="11.625" style="3" customWidth="1"/>
    <col min="3" max="3" width="12.125" style="3" customWidth="1"/>
    <col min="4" max="4" width="16.25" style="43" customWidth="1"/>
    <col min="5" max="5" width="9" style="3"/>
    <col min="6" max="6" width="11.625" style="3" customWidth="1"/>
    <col min="7" max="10" width="13.25" style="3"/>
    <col min="11" max="11" width="10.375" style="3"/>
    <col min="12" max="12" width="12.625" style="3"/>
    <col min="13" max="13" width="9.375" style="3"/>
    <col min="14" max="14" width="10.375" style="3"/>
    <col min="15" max="16384" width="9" style="3"/>
  </cols>
  <sheetData>
    <row r="1" s="3" customFormat="1" ht="50" customHeight="1" spans="1:10">
      <c r="A1" s="4" t="s">
        <v>86</v>
      </c>
      <c r="B1" s="4"/>
      <c r="C1" s="4"/>
      <c r="D1" s="4"/>
      <c r="E1" s="4"/>
      <c r="F1" s="4"/>
      <c r="G1" s="4"/>
      <c r="H1" s="4"/>
      <c r="I1" s="4"/>
      <c r="J1" s="4"/>
    </row>
    <row r="2" s="19" customFormat="1" ht="27" customHeight="1" spans="1:10">
      <c r="A2" s="5" t="s">
        <v>31</v>
      </c>
      <c r="B2" s="40" t="s">
        <v>32</v>
      </c>
      <c r="C2" s="5" t="s">
        <v>33</v>
      </c>
      <c r="D2" s="7" t="s">
        <v>34</v>
      </c>
      <c r="E2" s="5" t="s">
        <v>35</v>
      </c>
      <c r="F2" s="5" t="s">
        <v>36</v>
      </c>
      <c r="G2" s="5" t="s">
        <v>37</v>
      </c>
      <c r="H2" s="5" t="s">
        <v>38</v>
      </c>
      <c r="I2" s="5" t="s">
        <v>39</v>
      </c>
      <c r="J2" s="5" t="s">
        <v>40</v>
      </c>
    </row>
    <row r="3" s="19" customFormat="1" ht="34.5" customHeight="1" spans="1:10">
      <c r="A3" s="5"/>
      <c r="B3" s="41"/>
      <c r="C3" s="5"/>
      <c r="D3" s="6"/>
      <c r="E3" s="5"/>
      <c r="F3" s="5"/>
      <c r="G3" s="5"/>
      <c r="H3" s="5"/>
      <c r="I3" s="5"/>
      <c r="J3" s="5"/>
    </row>
    <row r="4" s="33" customFormat="1" ht="25" customHeight="1" spans="1:11">
      <c r="A4" s="21">
        <v>1</v>
      </c>
      <c r="B4" s="9" t="s">
        <v>87</v>
      </c>
      <c r="C4" s="10">
        <v>14404.4</v>
      </c>
      <c r="D4" s="10">
        <v>14404.4</v>
      </c>
      <c r="E4" s="22">
        <v>1.5</v>
      </c>
      <c r="F4" s="23">
        <f t="shared" ref="F4:F11" si="0">C4*E4</f>
        <v>21606.6</v>
      </c>
      <c r="G4" s="23">
        <f t="shared" ref="G4:G11" si="1">F4*0.3</f>
        <v>6481.98</v>
      </c>
      <c r="H4" s="23">
        <f t="shared" ref="H4:H11" si="2">F4*0.3</f>
        <v>6481.98</v>
      </c>
      <c r="I4" s="23">
        <f t="shared" ref="I4:I11" si="3">F4*0.15</f>
        <v>3240.99</v>
      </c>
      <c r="J4" s="23">
        <f t="shared" ref="J4:J11" si="4">F4*0.25</f>
        <v>5401.65</v>
      </c>
      <c r="K4" s="39"/>
    </row>
    <row r="5" s="2" customFormat="1" ht="25" customHeight="1" spans="1:11">
      <c r="A5" s="5">
        <v>2</v>
      </c>
      <c r="B5" s="9" t="s">
        <v>88</v>
      </c>
      <c r="C5" s="10">
        <v>2118.77</v>
      </c>
      <c r="D5" s="10">
        <v>2118.77</v>
      </c>
      <c r="E5" s="12">
        <v>1.5</v>
      </c>
      <c r="F5" s="13">
        <f t="shared" si="0"/>
        <v>3178.155</v>
      </c>
      <c r="G5" s="13">
        <f t="shared" si="1"/>
        <v>953.4465</v>
      </c>
      <c r="H5" s="13">
        <f t="shared" si="2"/>
        <v>953.4465</v>
      </c>
      <c r="I5" s="13">
        <f t="shared" si="3"/>
        <v>476.72325</v>
      </c>
      <c r="J5" s="13">
        <f t="shared" si="4"/>
        <v>794.53875</v>
      </c>
      <c r="K5" s="39"/>
    </row>
    <row r="6" s="2" customFormat="1" ht="25" customHeight="1" spans="1:11">
      <c r="A6" s="5">
        <v>3</v>
      </c>
      <c r="B6" s="9" t="s">
        <v>89</v>
      </c>
      <c r="C6" s="10">
        <v>15974.07</v>
      </c>
      <c r="D6" s="10">
        <v>15974.07</v>
      </c>
      <c r="E6" s="12">
        <v>1.5</v>
      </c>
      <c r="F6" s="13">
        <f t="shared" si="0"/>
        <v>23961.105</v>
      </c>
      <c r="G6" s="13">
        <f t="shared" si="1"/>
        <v>7188.3315</v>
      </c>
      <c r="H6" s="13">
        <f t="shared" si="2"/>
        <v>7188.3315</v>
      </c>
      <c r="I6" s="13">
        <f t="shared" si="3"/>
        <v>3594.16575</v>
      </c>
      <c r="J6" s="13">
        <f t="shared" si="4"/>
        <v>5990.27625</v>
      </c>
      <c r="K6" s="39"/>
    </row>
    <row r="7" s="2" customFormat="1" ht="25" customHeight="1" spans="1:11">
      <c r="A7" s="5">
        <v>4</v>
      </c>
      <c r="B7" s="9" t="s">
        <v>90</v>
      </c>
      <c r="C7" s="10">
        <v>26558.66</v>
      </c>
      <c r="D7" s="10">
        <v>26558.66</v>
      </c>
      <c r="E7" s="12">
        <v>1.5</v>
      </c>
      <c r="F7" s="13">
        <f t="shared" si="0"/>
        <v>39837.99</v>
      </c>
      <c r="G7" s="13">
        <f t="shared" si="1"/>
        <v>11951.397</v>
      </c>
      <c r="H7" s="13">
        <f t="shared" si="2"/>
        <v>11951.397</v>
      </c>
      <c r="I7" s="13">
        <f t="shared" si="3"/>
        <v>5975.6985</v>
      </c>
      <c r="J7" s="13">
        <f t="shared" si="4"/>
        <v>9959.4975</v>
      </c>
      <c r="K7" s="39"/>
    </row>
    <row r="8" s="2" customFormat="1" ht="25" customHeight="1" spans="1:11">
      <c r="A8" s="5">
        <v>5</v>
      </c>
      <c r="B8" s="14" t="s">
        <v>91</v>
      </c>
      <c r="C8" s="10">
        <v>14248.82</v>
      </c>
      <c r="D8" s="10">
        <v>14248.82</v>
      </c>
      <c r="E8" s="12">
        <v>1.5</v>
      </c>
      <c r="F8" s="13">
        <f t="shared" si="0"/>
        <v>21373.23</v>
      </c>
      <c r="G8" s="13">
        <f t="shared" si="1"/>
        <v>6411.969</v>
      </c>
      <c r="H8" s="13">
        <f t="shared" si="2"/>
        <v>6411.969</v>
      </c>
      <c r="I8" s="13">
        <f t="shared" si="3"/>
        <v>3205.9845</v>
      </c>
      <c r="J8" s="13">
        <f t="shared" si="4"/>
        <v>5343.3075</v>
      </c>
      <c r="K8" s="39"/>
    </row>
    <row r="9" s="2" customFormat="1" ht="25" customHeight="1" spans="1:11">
      <c r="A9" s="5">
        <v>6</v>
      </c>
      <c r="B9" s="14" t="s">
        <v>92</v>
      </c>
      <c r="C9" s="10">
        <v>14464.6</v>
      </c>
      <c r="D9" s="10">
        <v>14464.6</v>
      </c>
      <c r="E9" s="12">
        <v>1.5</v>
      </c>
      <c r="F9" s="13">
        <f t="shared" si="0"/>
        <v>21696.9</v>
      </c>
      <c r="G9" s="13">
        <f t="shared" si="1"/>
        <v>6509.07</v>
      </c>
      <c r="H9" s="13">
        <f t="shared" si="2"/>
        <v>6509.07</v>
      </c>
      <c r="I9" s="13">
        <f t="shared" si="3"/>
        <v>3254.535</v>
      </c>
      <c r="J9" s="13">
        <f t="shared" si="4"/>
        <v>5424.225</v>
      </c>
      <c r="K9" s="39"/>
    </row>
    <row r="10" s="2" customFormat="1" ht="25" customHeight="1" spans="1:11">
      <c r="A10" s="5">
        <v>7</v>
      </c>
      <c r="B10" s="14" t="s">
        <v>93</v>
      </c>
      <c r="C10" s="10">
        <v>7638.37</v>
      </c>
      <c r="D10" s="10">
        <v>7638.37</v>
      </c>
      <c r="E10" s="12">
        <v>1.5</v>
      </c>
      <c r="F10" s="13">
        <f t="shared" si="0"/>
        <v>11457.555</v>
      </c>
      <c r="G10" s="13">
        <f t="shared" si="1"/>
        <v>3437.2665</v>
      </c>
      <c r="H10" s="13">
        <f t="shared" si="2"/>
        <v>3437.2665</v>
      </c>
      <c r="I10" s="13">
        <f t="shared" si="3"/>
        <v>1718.63325</v>
      </c>
      <c r="J10" s="13">
        <f t="shared" si="4"/>
        <v>2864.38875</v>
      </c>
      <c r="K10" s="39"/>
    </row>
    <row r="11" s="2" customFormat="1" ht="25" customHeight="1" spans="1:10">
      <c r="A11" s="5"/>
      <c r="B11" s="5" t="s">
        <v>49</v>
      </c>
      <c r="C11" s="8">
        <f>SUM(C4:C10)</f>
        <v>95407.69</v>
      </c>
      <c r="D11" s="8">
        <f>SUM(D4:D10)</f>
        <v>95407.69</v>
      </c>
      <c r="E11" s="12">
        <v>1.5</v>
      </c>
      <c r="F11" s="13">
        <f t="shared" si="0"/>
        <v>143111.535</v>
      </c>
      <c r="G11" s="13">
        <f t="shared" si="1"/>
        <v>42933.4605</v>
      </c>
      <c r="H11" s="13">
        <f t="shared" si="2"/>
        <v>42933.4605</v>
      </c>
      <c r="I11" s="13">
        <f t="shared" si="3"/>
        <v>21466.73025</v>
      </c>
      <c r="J11" s="13">
        <f t="shared" si="4"/>
        <v>35777.88375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1388888888889" right="0.751388888888889" top="1" bottom="1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16"/>
  <sheetViews>
    <sheetView workbookViewId="0">
      <selection activeCell="A4" sqref="$A4:$XFD16"/>
    </sheetView>
  </sheetViews>
  <sheetFormatPr defaultColWidth="9" defaultRowHeight="13.5"/>
  <cols>
    <col min="1" max="1" width="7.375" style="3" customWidth="1"/>
    <col min="2" max="2" width="11.625" style="3" customWidth="1"/>
    <col min="3" max="3" width="12.125" style="3" customWidth="1"/>
    <col min="4" max="4" width="16.25" style="3" customWidth="1"/>
    <col min="5" max="5" width="9" style="3"/>
    <col min="6" max="6" width="11.625" style="3" customWidth="1"/>
    <col min="7" max="10" width="13.25" style="3"/>
    <col min="11" max="11" width="10.375" style="3"/>
    <col min="12" max="12" width="12.625" style="3"/>
    <col min="13" max="13" width="9.375" style="3"/>
    <col min="14" max="14" width="10.375" style="3"/>
    <col min="15" max="16383" width="9" style="3"/>
  </cols>
  <sheetData>
    <row r="1" s="3" customFormat="1" ht="44.25" customHeight="1" spans="1:10">
      <c r="A1" s="4" t="s">
        <v>94</v>
      </c>
      <c r="B1" s="4"/>
      <c r="C1" s="4"/>
      <c r="D1" s="4"/>
      <c r="E1" s="4"/>
      <c r="F1" s="4"/>
      <c r="G1" s="4"/>
      <c r="H1" s="4"/>
      <c r="I1" s="4"/>
      <c r="J1" s="4"/>
    </row>
    <row r="2" s="19" customFormat="1" ht="27" customHeight="1" spans="1:10">
      <c r="A2" s="5" t="s">
        <v>31</v>
      </c>
      <c r="B2" s="40" t="s">
        <v>32</v>
      </c>
      <c r="C2" s="5" t="s">
        <v>33</v>
      </c>
      <c r="D2" s="7" t="s">
        <v>34</v>
      </c>
      <c r="E2" s="5" t="s">
        <v>35</v>
      </c>
      <c r="F2" s="5" t="s">
        <v>36</v>
      </c>
      <c r="G2" s="5" t="s">
        <v>37</v>
      </c>
      <c r="H2" s="5" t="s">
        <v>38</v>
      </c>
      <c r="I2" s="5" t="s">
        <v>39</v>
      </c>
      <c r="J2" s="5" t="s">
        <v>40</v>
      </c>
    </row>
    <row r="3" s="19" customFormat="1" ht="34.5" customHeight="1" spans="1:10">
      <c r="A3" s="5"/>
      <c r="B3" s="41"/>
      <c r="C3" s="5"/>
      <c r="D3" s="6"/>
      <c r="E3" s="5"/>
      <c r="F3" s="5"/>
      <c r="G3" s="5"/>
      <c r="H3" s="5"/>
      <c r="I3" s="5"/>
      <c r="J3" s="5"/>
    </row>
    <row r="4" s="1" customFormat="1" ht="25" customHeight="1" spans="1:11">
      <c r="A4" s="5">
        <v>1</v>
      </c>
      <c r="B4" s="9" t="s">
        <v>95</v>
      </c>
      <c r="C4" s="11">
        <v>5496.33</v>
      </c>
      <c r="D4" s="11">
        <v>5496.33</v>
      </c>
      <c r="E4" s="12">
        <v>1.5</v>
      </c>
      <c r="F4" s="13">
        <f t="shared" ref="F4:F16" si="0">C4*E4</f>
        <v>8244.495</v>
      </c>
      <c r="G4" s="13">
        <f t="shared" ref="G4:G16" si="1">F4*0.3</f>
        <v>2473.3485</v>
      </c>
      <c r="H4" s="13">
        <f t="shared" ref="H4:H16" si="2">F4*0.3</f>
        <v>2473.3485</v>
      </c>
      <c r="I4" s="13">
        <f t="shared" ref="I4:I16" si="3">F4*0.15</f>
        <v>1236.67425</v>
      </c>
      <c r="J4" s="13">
        <f t="shared" ref="J4:J16" si="4">F4*0.25</f>
        <v>2061.12375</v>
      </c>
      <c r="K4" s="42"/>
    </row>
    <row r="5" s="1" customFormat="1" ht="25" customHeight="1" spans="1:11">
      <c r="A5" s="5">
        <v>2</v>
      </c>
      <c r="B5" s="9" t="s">
        <v>96</v>
      </c>
      <c r="C5" s="11">
        <v>5470.25</v>
      </c>
      <c r="D5" s="11">
        <v>5470.25</v>
      </c>
      <c r="E5" s="12">
        <v>1.5</v>
      </c>
      <c r="F5" s="13">
        <f t="shared" si="0"/>
        <v>8205.375</v>
      </c>
      <c r="G5" s="13">
        <f t="shared" si="1"/>
        <v>2461.6125</v>
      </c>
      <c r="H5" s="13">
        <f t="shared" si="2"/>
        <v>2461.6125</v>
      </c>
      <c r="I5" s="13">
        <f t="shared" si="3"/>
        <v>1230.80625</v>
      </c>
      <c r="J5" s="13">
        <f t="shared" si="4"/>
        <v>2051.34375</v>
      </c>
      <c r="K5" s="42"/>
    </row>
    <row r="6" s="1" customFormat="1" ht="25" customHeight="1" spans="1:11">
      <c r="A6" s="5">
        <v>3</v>
      </c>
      <c r="B6" s="9" t="s">
        <v>97</v>
      </c>
      <c r="C6" s="11">
        <v>6019.15</v>
      </c>
      <c r="D6" s="11">
        <v>6019.15</v>
      </c>
      <c r="E6" s="12">
        <v>1.5</v>
      </c>
      <c r="F6" s="13">
        <f t="shared" si="0"/>
        <v>9028.725</v>
      </c>
      <c r="G6" s="13">
        <f t="shared" si="1"/>
        <v>2708.6175</v>
      </c>
      <c r="H6" s="13">
        <f t="shared" si="2"/>
        <v>2708.6175</v>
      </c>
      <c r="I6" s="13">
        <f t="shared" si="3"/>
        <v>1354.30875</v>
      </c>
      <c r="J6" s="13">
        <f t="shared" si="4"/>
        <v>2257.18125</v>
      </c>
      <c r="K6" s="42"/>
    </row>
    <row r="7" s="1" customFormat="1" ht="25" customHeight="1" spans="1:11">
      <c r="A7" s="5">
        <v>4</v>
      </c>
      <c r="B7" s="9" t="s">
        <v>98</v>
      </c>
      <c r="C7" s="11">
        <v>11919.01</v>
      </c>
      <c r="D7" s="11">
        <v>11919.01</v>
      </c>
      <c r="E7" s="12">
        <v>1.5</v>
      </c>
      <c r="F7" s="13">
        <f t="shared" si="0"/>
        <v>17878.515</v>
      </c>
      <c r="G7" s="13">
        <f t="shared" si="1"/>
        <v>5363.5545</v>
      </c>
      <c r="H7" s="13">
        <f t="shared" si="2"/>
        <v>5363.5545</v>
      </c>
      <c r="I7" s="13">
        <f t="shared" si="3"/>
        <v>2681.77725</v>
      </c>
      <c r="J7" s="13">
        <f t="shared" si="4"/>
        <v>4469.62875</v>
      </c>
      <c r="K7" s="42"/>
    </row>
    <row r="8" s="1" customFormat="1" ht="25" customHeight="1" spans="1:11">
      <c r="A8" s="5">
        <v>5</v>
      </c>
      <c r="B8" s="14" t="s">
        <v>99</v>
      </c>
      <c r="C8" s="11">
        <v>7187.06</v>
      </c>
      <c r="D8" s="11">
        <v>7187.06</v>
      </c>
      <c r="E8" s="12">
        <v>1.5</v>
      </c>
      <c r="F8" s="13">
        <f t="shared" si="0"/>
        <v>10780.59</v>
      </c>
      <c r="G8" s="13">
        <f t="shared" si="1"/>
        <v>3234.177</v>
      </c>
      <c r="H8" s="13">
        <f t="shared" si="2"/>
        <v>3234.177</v>
      </c>
      <c r="I8" s="13">
        <f t="shared" si="3"/>
        <v>1617.0885</v>
      </c>
      <c r="J8" s="13">
        <f t="shared" si="4"/>
        <v>2695.1475</v>
      </c>
      <c r="K8" s="42"/>
    </row>
    <row r="9" s="1" customFormat="1" ht="25" customHeight="1" spans="1:11">
      <c r="A9" s="5">
        <v>6</v>
      </c>
      <c r="B9" s="14" t="s">
        <v>100</v>
      </c>
      <c r="C9" s="11">
        <v>10142.7</v>
      </c>
      <c r="D9" s="11">
        <v>10142.7</v>
      </c>
      <c r="E9" s="12">
        <v>1.5</v>
      </c>
      <c r="F9" s="13">
        <f t="shared" si="0"/>
        <v>15214.05</v>
      </c>
      <c r="G9" s="13">
        <f t="shared" si="1"/>
        <v>4564.215</v>
      </c>
      <c r="H9" s="13">
        <f t="shared" si="2"/>
        <v>4564.215</v>
      </c>
      <c r="I9" s="13">
        <f t="shared" si="3"/>
        <v>2282.1075</v>
      </c>
      <c r="J9" s="13">
        <f t="shared" si="4"/>
        <v>3803.5125</v>
      </c>
      <c r="K9" s="42"/>
    </row>
    <row r="10" s="1" customFormat="1" ht="25" customHeight="1" spans="1:11">
      <c r="A10" s="5">
        <v>7</v>
      </c>
      <c r="B10" s="14" t="s">
        <v>101</v>
      </c>
      <c r="C10" s="11">
        <v>7981.57</v>
      </c>
      <c r="D10" s="11">
        <v>7981.57</v>
      </c>
      <c r="E10" s="12">
        <v>1.5</v>
      </c>
      <c r="F10" s="13">
        <f t="shared" si="0"/>
        <v>11972.355</v>
      </c>
      <c r="G10" s="13">
        <f t="shared" si="1"/>
        <v>3591.7065</v>
      </c>
      <c r="H10" s="13">
        <f t="shared" si="2"/>
        <v>3591.7065</v>
      </c>
      <c r="I10" s="13">
        <f t="shared" si="3"/>
        <v>1795.85325</v>
      </c>
      <c r="J10" s="13">
        <f t="shared" si="4"/>
        <v>2993.08875</v>
      </c>
      <c r="K10" s="42"/>
    </row>
    <row r="11" s="1" customFormat="1" ht="25" customHeight="1" spans="1:11">
      <c r="A11" s="5">
        <v>8</v>
      </c>
      <c r="B11" s="14" t="s">
        <v>102</v>
      </c>
      <c r="C11" s="11">
        <v>10366.46</v>
      </c>
      <c r="D11" s="11">
        <v>10366.46</v>
      </c>
      <c r="E11" s="12">
        <v>1.5</v>
      </c>
      <c r="F11" s="13">
        <f t="shared" si="0"/>
        <v>15549.69</v>
      </c>
      <c r="G11" s="13">
        <f t="shared" si="1"/>
        <v>4664.907</v>
      </c>
      <c r="H11" s="13">
        <f t="shared" si="2"/>
        <v>4664.907</v>
      </c>
      <c r="I11" s="13">
        <f t="shared" si="3"/>
        <v>2332.4535</v>
      </c>
      <c r="J11" s="13">
        <f t="shared" si="4"/>
        <v>3887.4225</v>
      </c>
      <c r="K11" s="42"/>
    </row>
    <row r="12" s="1" customFormat="1" ht="25" customHeight="1" spans="1:11">
      <c r="A12" s="5">
        <v>9</v>
      </c>
      <c r="B12" s="14" t="s">
        <v>103</v>
      </c>
      <c r="C12" s="11">
        <v>7305.52</v>
      </c>
      <c r="D12" s="11">
        <v>7305.52</v>
      </c>
      <c r="E12" s="12">
        <v>1.5</v>
      </c>
      <c r="F12" s="13">
        <f t="shared" si="0"/>
        <v>10958.28</v>
      </c>
      <c r="G12" s="13">
        <f t="shared" si="1"/>
        <v>3287.484</v>
      </c>
      <c r="H12" s="13">
        <f t="shared" si="2"/>
        <v>3287.484</v>
      </c>
      <c r="I12" s="13">
        <f t="shared" si="3"/>
        <v>1643.742</v>
      </c>
      <c r="J12" s="13">
        <f t="shared" si="4"/>
        <v>2739.57</v>
      </c>
      <c r="K12" s="42"/>
    </row>
    <row r="13" s="1" customFormat="1" ht="25" customHeight="1" spans="1:11">
      <c r="A13" s="5">
        <v>10</v>
      </c>
      <c r="B13" s="14" t="s">
        <v>104</v>
      </c>
      <c r="C13" s="11">
        <v>10796.73</v>
      </c>
      <c r="D13" s="11">
        <v>10796.73</v>
      </c>
      <c r="E13" s="12">
        <v>1.5</v>
      </c>
      <c r="F13" s="13">
        <f t="shared" si="0"/>
        <v>16195.095</v>
      </c>
      <c r="G13" s="13">
        <f t="shared" si="1"/>
        <v>4858.5285</v>
      </c>
      <c r="H13" s="13">
        <f t="shared" si="2"/>
        <v>4858.5285</v>
      </c>
      <c r="I13" s="13">
        <f t="shared" si="3"/>
        <v>2429.26425</v>
      </c>
      <c r="J13" s="13">
        <f t="shared" si="4"/>
        <v>4048.77375</v>
      </c>
      <c r="K13" s="42"/>
    </row>
    <row r="14" s="1" customFormat="1" ht="25" customHeight="1" spans="1:11">
      <c r="A14" s="5">
        <v>11</v>
      </c>
      <c r="B14" s="14" t="s">
        <v>105</v>
      </c>
      <c r="C14" s="11">
        <v>13197.42</v>
      </c>
      <c r="D14" s="11">
        <v>13197.42</v>
      </c>
      <c r="E14" s="12">
        <v>1.5</v>
      </c>
      <c r="F14" s="13">
        <f t="shared" si="0"/>
        <v>19796.13</v>
      </c>
      <c r="G14" s="13">
        <f t="shared" si="1"/>
        <v>5938.839</v>
      </c>
      <c r="H14" s="13">
        <f t="shared" si="2"/>
        <v>5938.839</v>
      </c>
      <c r="I14" s="13">
        <f t="shared" si="3"/>
        <v>2969.4195</v>
      </c>
      <c r="J14" s="13">
        <f t="shared" si="4"/>
        <v>4949.0325</v>
      </c>
      <c r="K14" s="42"/>
    </row>
    <row r="15" s="1" customFormat="1" ht="25" customHeight="1" spans="1:11">
      <c r="A15" s="5">
        <v>12</v>
      </c>
      <c r="B15" s="14" t="s">
        <v>106</v>
      </c>
      <c r="C15" s="11">
        <v>22386.6</v>
      </c>
      <c r="D15" s="11">
        <v>22386.6</v>
      </c>
      <c r="E15" s="12">
        <v>1.5</v>
      </c>
      <c r="F15" s="13">
        <f t="shared" si="0"/>
        <v>33579.9</v>
      </c>
      <c r="G15" s="13">
        <f t="shared" si="1"/>
        <v>10073.97</v>
      </c>
      <c r="H15" s="13">
        <f t="shared" si="2"/>
        <v>10073.97</v>
      </c>
      <c r="I15" s="13">
        <f t="shared" si="3"/>
        <v>5036.985</v>
      </c>
      <c r="J15" s="13">
        <f t="shared" si="4"/>
        <v>8394.975</v>
      </c>
      <c r="K15" s="42"/>
    </row>
    <row r="16" s="1" customFormat="1" ht="25" customHeight="1" spans="1:10">
      <c r="A16" s="5"/>
      <c r="B16" s="5" t="s">
        <v>49</v>
      </c>
      <c r="C16" s="8">
        <f>SUM(C4:C15)</f>
        <v>118268.8</v>
      </c>
      <c r="D16" s="8">
        <f>SUM(D4:D15)</f>
        <v>118268.8</v>
      </c>
      <c r="E16" s="12">
        <v>1.5</v>
      </c>
      <c r="F16" s="13">
        <f t="shared" si="0"/>
        <v>177403.2</v>
      </c>
      <c r="G16" s="13">
        <f t="shared" si="1"/>
        <v>53220.96</v>
      </c>
      <c r="H16" s="13">
        <f t="shared" si="2"/>
        <v>53220.96</v>
      </c>
      <c r="I16" s="13">
        <f t="shared" si="3"/>
        <v>26610.48</v>
      </c>
      <c r="J16" s="13">
        <f t="shared" si="4"/>
        <v>44350.8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1388888888889" right="0.751388888888889" top="1" bottom="1" header="0.5" footer="0.5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XFC31"/>
  <sheetViews>
    <sheetView workbookViewId="0">
      <selection activeCell="F8" sqref="F8"/>
    </sheetView>
  </sheetViews>
  <sheetFormatPr defaultColWidth="9" defaultRowHeight="13.5"/>
  <cols>
    <col min="1" max="1" width="7.375" style="3" customWidth="1"/>
    <col min="2" max="2" width="11.625" style="3" customWidth="1"/>
    <col min="3" max="3" width="12.125" style="3" customWidth="1"/>
    <col min="4" max="4" width="16.25" style="3" customWidth="1"/>
    <col min="5" max="5" width="9" style="3"/>
    <col min="6" max="6" width="11.625" style="3" customWidth="1"/>
    <col min="7" max="10" width="13.25" style="3"/>
    <col min="11" max="11" width="10.375" style="3"/>
    <col min="12" max="12" width="12.625" style="3"/>
    <col min="13" max="13" width="9.375" style="3"/>
    <col min="14" max="14" width="10.375" style="3"/>
    <col min="15" max="16383" width="9" style="3"/>
  </cols>
  <sheetData>
    <row r="1" s="3" customFormat="1" ht="50" customHeight="1" spans="1:10">
      <c r="A1" s="4" t="s">
        <v>107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33" customHeight="1" spans="1:10">
      <c r="A2" s="5" t="s">
        <v>31</v>
      </c>
      <c r="B2" s="5" t="s">
        <v>32</v>
      </c>
      <c r="C2" s="6" t="s">
        <v>33</v>
      </c>
      <c r="D2" s="7" t="s">
        <v>34</v>
      </c>
      <c r="E2" s="5" t="s">
        <v>35</v>
      </c>
      <c r="F2" s="8" t="s">
        <v>36</v>
      </c>
      <c r="G2" s="5" t="s">
        <v>37</v>
      </c>
      <c r="H2" s="5" t="s">
        <v>38</v>
      </c>
      <c r="I2" s="5" t="s">
        <v>39</v>
      </c>
      <c r="J2" s="5" t="s">
        <v>40</v>
      </c>
    </row>
    <row r="3" s="2" customFormat="1" ht="33" customHeight="1" spans="1:10">
      <c r="A3" s="5"/>
      <c r="B3" s="5"/>
      <c r="C3" s="6"/>
      <c r="D3" s="6"/>
      <c r="E3" s="5"/>
      <c r="F3" s="8"/>
      <c r="G3" s="5"/>
      <c r="H3" s="5"/>
      <c r="I3" s="5"/>
      <c r="J3" s="5"/>
    </row>
    <row r="4" s="33" customFormat="1" ht="25" customHeight="1" spans="1:16383">
      <c r="A4" s="21">
        <v>1</v>
      </c>
      <c r="B4" s="15" t="s">
        <v>108</v>
      </c>
      <c r="C4" s="11">
        <v>3861.66</v>
      </c>
      <c r="D4" s="11">
        <v>3861.66</v>
      </c>
      <c r="E4" s="22">
        <v>1.5</v>
      </c>
      <c r="F4" s="23">
        <f t="shared" ref="F4:F31" si="0">C4*E4</f>
        <v>5792.49</v>
      </c>
      <c r="G4" s="23">
        <f t="shared" ref="G4:G31" si="1">F4*0.3</f>
        <v>1737.747</v>
      </c>
      <c r="H4" s="23">
        <f t="shared" ref="H4:H31" si="2">F4*0.3</f>
        <v>1737.747</v>
      </c>
      <c r="I4" s="23">
        <f t="shared" ref="I4:I31" si="3">F4*0.15</f>
        <v>868.8735</v>
      </c>
      <c r="J4" s="23">
        <f t="shared" ref="J4:J31" si="4">F4*0.25</f>
        <v>1448.1225</v>
      </c>
      <c r="K4" s="39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  <c r="XFC4" s="2"/>
    </row>
    <row r="5" s="33" customFormat="1" ht="25" customHeight="1" spans="1:16383">
      <c r="A5" s="21">
        <v>2</v>
      </c>
      <c r="B5" s="15" t="s">
        <v>109</v>
      </c>
      <c r="C5" s="11">
        <v>3568.52</v>
      </c>
      <c r="D5" s="11">
        <v>3568.52</v>
      </c>
      <c r="E5" s="22">
        <v>1.5</v>
      </c>
      <c r="F5" s="23">
        <f t="shared" si="0"/>
        <v>5352.78</v>
      </c>
      <c r="G5" s="23">
        <f t="shared" si="1"/>
        <v>1605.834</v>
      </c>
      <c r="H5" s="23">
        <f t="shared" si="2"/>
        <v>1605.834</v>
      </c>
      <c r="I5" s="23">
        <f t="shared" si="3"/>
        <v>802.917</v>
      </c>
      <c r="J5" s="23">
        <f t="shared" si="4"/>
        <v>1338.195</v>
      </c>
      <c r="K5" s="39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  <c r="XFC5" s="2"/>
    </row>
    <row r="6" s="33" customFormat="1" ht="25" customHeight="1" spans="1:16383">
      <c r="A6" s="21">
        <v>3</v>
      </c>
      <c r="B6" s="15" t="s">
        <v>110</v>
      </c>
      <c r="C6" s="11">
        <v>21709.9</v>
      </c>
      <c r="D6" s="11">
        <v>21709.9</v>
      </c>
      <c r="E6" s="22">
        <v>1.5</v>
      </c>
      <c r="F6" s="23">
        <f t="shared" si="0"/>
        <v>32564.85</v>
      </c>
      <c r="G6" s="23">
        <f t="shared" si="1"/>
        <v>9769.455</v>
      </c>
      <c r="H6" s="23">
        <f t="shared" si="2"/>
        <v>9769.455</v>
      </c>
      <c r="I6" s="23">
        <f t="shared" si="3"/>
        <v>4884.7275</v>
      </c>
      <c r="J6" s="23">
        <f t="shared" si="4"/>
        <v>8141.2125</v>
      </c>
      <c r="K6" s="39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</row>
    <row r="7" s="33" customFormat="1" ht="25" customHeight="1" spans="1:16383">
      <c r="A7" s="21">
        <v>4</v>
      </c>
      <c r="B7" s="15" t="s">
        <v>111</v>
      </c>
      <c r="C7" s="11">
        <v>1899.53</v>
      </c>
      <c r="D7" s="11">
        <v>1899.53</v>
      </c>
      <c r="E7" s="22">
        <v>1.5</v>
      </c>
      <c r="F7" s="23">
        <f t="shared" si="0"/>
        <v>2849.295</v>
      </c>
      <c r="G7" s="23">
        <f t="shared" si="1"/>
        <v>854.7885</v>
      </c>
      <c r="H7" s="23">
        <f t="shared" si="2"/>
        <v>854.7885</v>
      </c>
      <c r="I7" s="23">
        <f t="shared" si="3"/>
        <v>427.39425</v>
      </c>
      <c r="J7" s="23">
        <f t="shared" si="4"/>
        <v>712.32375</v>
      </c>
      <c r="K7" s="3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  <c r="XFC7" s="2"/>
    </row>
    <row r="8" s="33" customFormat="1" ht="25" customHeight="1" spans="1:16383">
      <c r="A8" s="21">
        <v>5</v>
      </c>
      <c r="B8" s="17" t="s">
        <v>112</v>
      </c>
      <c r="C8" s="11">
        <v>14766.84</v>
      </c>
      <c r="D8" s="11">
        <v>14766.84</v>
      </c>
      <c r="E8" s="22">
        <v>1.5</v>
      </c>
      <c r="F8" s="23">
        <f t="shared" si="0"/>
        <v>22150.26</v>
      </c>
      <c r="G8" s="23">
        <f t="shared" si="1"/>
        <v>6645.078</v>
      </c>
      <c r="H8" s="23">
        <f t="shared" si="2"/>
        <v>6645.078</v>
      </c>
      <c r="I8" s="23">
        <f t="shared" si="3"/>
        <v>3322.539</v>
      </c>
      <c r="J8" s="23">
        <f t="shared" si="4"/>
        <v>5537.565</v>
      </c>
      <c r="K8" s="3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</row>
    <row r="9" s="33" customFormat="1" ht="25" customHeight="1" spans="1:16383">
      <c r="A9" s="21">
        <v>6</v>
      </c>
      <c r="B9" s="17" t="s">
        <v>113</v>
      </c>
      <c r="C9" s="11">
        <v>10722.86</v>
      </c>
      <c r="D9" s="11">
        <v>10722.86</v>
      </c>
      <c r="E9" s="22">
        <v>1.5</v>
      </c>
      <c r="F9" s="23">
        <f t="shared" si="0"/>
        <v>16084.29</v>
      </c>
      <c r="G9" s="23">
        <f t="shared" si="1"/>
        <v>4825.287</v>
      </c>
      <c r="H9" s="23">
        <f t="shared" si="2"/>
        <v>4825.287</v>
      </c>
      <c r="I9" s="23">
        <f t="shared" si="3"/>
        <v>2412.6435</v>
      </c>
      <c r="J9" s="23">
        <f t="shared" si="4"/>
        <v>4021.0725</v>
      </c>
      <c r="K9" s="3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  <c r="XFC9" s="2"/>
    </row>
    <row r="10" s="33" customFormat="1" ht="25" customHeight="1" spans="1:16383">
      <c r="A10" s="21">
        <v>7</v>
      </c>
      <c r="B10" s="17" t="s">
        <v>114</v>
      </c>
      <c r="C10" s="11">
        <v>6321.19</v>
      </c>
      <c r="D10" s="11">
        <v>6321.19</v>
      </c>
      <c r="E10" s="22">
        <v>1.5</v>
      </c>
      <c r="F10" s="23">
        <f t="shared" si="0"/>
        <v>9481.785</v>
      </c>
      <c r="G10" s="23">
        <f t="shared" si="1"/>
        <v>2844.5355</v>
      </c>
      <c r="H10" s="23">
        <f t="shared" si="2"/>
        <v>2844.5355</v>
      </c>
      <c r="I10" s="23">
        <f t="shared" si="3"/>
        <v>1422.26775</v>
      </c>
      <c r="J10" s="23">
        <f t="shared" si="4"/>
        <v>2370.44625</v>
      </c>
      <c r="K10" s="3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</row>
    <row r="11" s="33" customFormat="1" ht="25" customHeight="1" spans="1:16383">
      <c r="A11" s="21">
        <v>8</v>
      </c>
      <c r="B11" s="17" t="s">
        <v>115</v>
      </c>
      <c r="C11" s="11">
        <v>13471.13</v>
      </c>
      <c r="D11" s="11">
        <v>13471.13</v>
      </c>
      <c r="E11" s="22">
        <v>1.5</v>
      </c>
      <c r="F11" s="23">
        <f t="shared" si="0"/>
        <v>20206.695</v>
      </c>
      <c r="G11" s="23">
        <f t="shared" si="1"/>
        <v>6062.0085</v>
      </c>
      <c r="H11" s="23">
        <f t="shared" si="2"/>
        <v>6062.0085</v>
      </c>
      <c r="I11" s="23">
        <f t="shared" si="3"/>
        <v>3031.00425</v>
      </c>
      <c r="J11" s="23">
        <f t="shared" si="4"/>
        <v>5051.67375</v>
      </c>
      <c r="K11" s="3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</row>
    <row r="12" s="33" customFormat="1" ht="25" customHeight="1" spans="1:16383">
      <c r="A12" s="21">
        <v>9</v>
      </c>
      <c r="B12" s="17" t="s">
        <v>116</v>
      </c>
      <c r="C12" s="11">
        <v>19207.42</v>
      </c>
      <c r="D12" s="11">
        <v>19207.42</v>
      </c>
      <c r="E12" s="22">
        <v>1.5</v>
      </c>
      <c r="F12" s="23">
        <f t="shared" si="0"/>
        <v>28811.13</v>
      </c>
      <c r="G12" s="23">
        <f t="shared" si="1"/>
        <v>8643.339</v>
      </c>
      <c r="H12" s="23">
        <f t="shared" si="2"/>
        <v>8643.339</v>
      </c>
      <c r="I12" s="23">
        <f t="shared" si="3"/>
        <v>4321.6695</v>
      </c>
      <c r="J12" s="23">
        <f t="shared" si="4"/>
        <v>7202.7825</v>
      </c>
      <c r="K12" s="3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  <c r="XFC12" s="2"/>
    </row>
    <row r="13" s="33" customFormat="1" ht="25" customHeight="1" spans="1:16383">
      <c r="A13" s="21">
        <v>10</v>
      </c>
      <c r="B13" s="17" t="s">
        <v>117</v>
      </c>
      <c r="C13" s="11">
        <v>6892.12</v>
      </c>
      <c r="D13" s="11">
        <v>6892.12</v>
      </c>
      <c r="E13" s="22">
        <v>1.5</v>
      </c>
      <c r="F13" s="23">
        <f t="shared" si="0"/>
        <v>10338.18</v>
      </c>
      <c r="G13" s="23">
        <f t="shared" si="1"/>
        <v>3101.454</v>
      </c>
      <c r="H13" s="23">
        <f t="shared" si="2"/>
        <v>3101.454</v>
      </c>
      <c r="I13" s="23">
        <f t="shared" si="3"/>
        <v>1550.727</v>
      </c>
      <c r="J13" s="23">
        <f t="shared" si="4"/>
        <v>2584.545</v>
      </c>
      <c r="K13" s="3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</row>
    <row r="14" s="33" customFormat="1" ht="25" customHeight="1" spans="1:16383">
      <c r="A14" s="21">
        <v>11</v>
      </c>
      <c r="B14" s="17" t="s">
        <v>118</v>
      </c>
      <c r="C14" s="11">
        <v>9563.98</v>
      </c>
      <c r="D14" s="11">
        <v>9563.98</v>
      </c>
      <c r="E14" s="22">
        <v>1.5</v>
      </c>
      <c r="F14" s="23">
        <f t="shared" si="0"/>
        <v>14345.97</v>
      </c>
      <c r="G14" s="23">
        <f t="shared" si="1"/>
        <v>4303.791</v>
      </c>
      <c r="H14" s="23">
        <f t="shared" si="2"/>
        <v>4303.791</v>
      </c>
      <c r="I14" s="23">
        <f t="shared" si="3"/>
        <v>2151.8955</v>
      </c>
      <c r="J14" s="23">
        <f t="shared" si="4"/>
        <v>3586.4925</v>
      </c>
      <c r="K14" s="39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</row>
    <row r="15" s="33" customFormat="1" ht="25" customHeight="1" spans="1:16383">
      <c r="A15" s="21">
        <v>12</v>
      </c>
      <c r="B15" s="17" t="s">
        <v>119</v>
      </c>
      <c r="C15" s="11">
        <v>5152.04</v>
      </c>
      <c r="D15" s="11">
        <v>5152.04</v>
      </c>
      <c r="E15" s="22">
        <v>1.5</v>
      </c>
      <c r="F15" s="23">
        <f t="shared" si="0"/>
        <v>7728.06</v>
      </c>
      <c r="G15" s="23">
        <f t="shared" si="1"/>
        <v>2318.418</v>
      </c>
      <c r="H15" s="23">
        <f t="shared" si="2"/>
        <v>2318.418</v>
      </c>
      <c r="I15" s="23">
        <f t="shared" si="3"/>
        <v>1159.209</v>
      </c>
      <c r="J15" s="23">
        <f t="shared" si="4"/>
        <v>1932.015</v>
      </c>
      <c r="K15" s="39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  <c r="XFC15" s="2"/>
    </row>
    <row r="16" s="33" customFormat="1" ht="25" customHeight="1" spans="1:16383">
      <c r="A16" s="21">
        <v>13</v>
      </c>
      <c r="B16" s="17" t="s">
        <v>120</v>
      </c>
      <c r="C16" s="11">
        <v>6814.31</v>
      </c>
      <c r="D16" s="11">
        <v>6814.31</v>
      </c>
      <c r="E16" s="22">
        <v>1.5</v>
      </c>
      <c r="F16" s="23">
        <f t="shared" si="0"/>
        <v>10221.465</v>
      </c>
      <c r="G16" s="23">
        <f t="shared" si="1"/>
        <v>3066.4395</v>
      </c>
      <c r="H16" s="23">
        <f t="shared" si="2"/>
        <v>3066.4395</v>
      </c>
      <c r="I16" s="23">
        <f t="shared" si="3"/>
        <v>1533.21975</v>
      </c>
      <c r="J16" s="23">
        <f t="shared" si="4"/>
        <v>2555.36625</v>
      </c>
      <c r="K16" s="39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  <c r="XFC16" s="2"/>
    </row>
    <row r="17" s="33" customFormat="1" ht="25" customHeight="1" spans="1:16383">
      <c r="A17" s="21">
        <v>14</v>
      </c>
      <c r="B17" s="17" t="s">
        <v>121</v>
      </c>
      <c r="C17" s="11">
        <v>18114.63</v>
      </c>
      <c r="D17" s="11">
        <v>18114.63</v>
      </c>
      <c r="E17" s="22">
        <v>1.5</v>
      </c>
      <c r="F17" s="23">
        <f t="shared" si="0"/>
        <v>27171.945</v>
      </c>
      <c r="G17" s="23">
        <f t="shared" si="1"/>
        <v>8151.5835</v>
      </c>
      <c r="H17" s="23">
        <f t="shared" si="2"/>
        <v>8151.5835</v>
      </c>
      <c r="I17" s="23">
        <f t="shared" si="3"/>
        <v>4075.79175</v>
      </c>
      <c r="J17" s="23">
        <f t="shared" si="4"/>
        <v>6792.98625</v>
      </c>
      <c r="K17" s="39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  <c r="XFC17" s="2"/>
    </row>
    <row r="18" s="33" customFormat="1" ht="25" customHeight="1" spans="1:16383">
      <c r="A18" s="21">
        <v>15</v>
      </c>
      <c r="B18" s="17" t="s">
        <v>122</v>
      </c>
      <c r="C18" s="11">
        <v>3914.7</v>
      </c>
      <c r="D18" s="11">
        <v>3914.7</v>
      </c>
      <c r="E18" s="22">
        <v>1.5</v>
      </c>
      <c r="F18" s="23">
        <f t="shared" si="0"/>
        <v>5872.05</v>
      </c>
      <c r="G18" s="23">
        <f t="shared" si="1"/>
        <v>1761.615</v>
      </c>
      <c r="H18" s="23">
        <f t="shared" si="2"/>
        <v>1761.615</v>
      </c>
      <c r="I18" s="23">
        <f t="shared" si="3"/>
        <v>880.8075</v>
      </c>
      <c r="J18" s="23">
        <f t="shared" si="4"/>
        <v>1468.0125</v>
      </c>
      <c r="K18" s="39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  <c r="XFC18" s="2"/>
    </row>
    <row r="19" s="33" customFormat="1" ht="25" customHeight="1" spans="1:16383">
      <c r="A19" s="21">
        <v>16</v>
      </c>
      <c r="B19" s="17" t="s">
        <v>123</v>
      </c>
      <c r="C19" s="11">
        <v>5311.94</v>
      </c>
      <c r="D19" s="11">
        <v>5311.94</v>
      </c>
      <c r="E19" s="22">
        <v>1.5</v>
      </c>
      <c r="F19" s="23">
        <f t="shared" si="0"/>
        <v>7967.91</v>
      </c>
      <c r="G19" s="23">
        <f t="shared" si="1"/>
        <v>2390.373</v>
      </c>
      <c r="H19" s="23">
        <f t="shared" si="2"/>
        <v>2390.373</v>
      </c>
      <c r="I19" s="23">
        <f t="shared" si="3"/>
        <v>1195.1865</v>
      </c>
      <c r="J19" s="23">
        <f t="shared" si="4"/>
        <v>1991.9775</v>
      </c>
      <c r="K19" s="39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  <c r="XFB19" s="2"/>
      <c r="XFC19" s="2"/>
    </row>
    <row r="20" s="33" customFormat="1" ht="25" customHeight="1" spans="1:16383">
      <c r="A20" s="21">
        <v>17</v>
      </c>
      <c r="B20" s="17" t="s">
        <v>124</v>
      </c>
      <c r="C20" s="11">
        <v>5473.28</v>
      </c>
      <c r="D20" s="11">
        <v>5473.28</v>
      </c>
      <c r="E20" s="22">
        <v>1.5</v>
      </c>
      <c r="F20" s="23">
        <f t="shared" si="0"/>
        <v>8209.92</v>
      </c>
      <c r="G20" s="23">
        <f t="shared" si="1"/>
        <v>2462.976</v>
      </c>
      <c r="H20" s="23">
        <f t="shared" si="2"/>
        <v>2462.976</v>
      </c>
      <c r="I20" s="23">
        <f t="shared" si="3"/>
        <v>1231.488</v>
      </c>
      <c r="J20" s="23">
        <f t="shared" si="4"/>
        <v>2052.48</v>
      </c>
      <c r="K20" s="39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  <c r="XFB20" s="2"/>
      <c r="XFC20" s="2"/>
    </row>
    <row r="21" s="33" customFormat="1" ht="25" customHeight="1" spans="1:16383">
      <c r="A21" s="21">
        <v>18</v>
      </c>
      <c r="B21" s="17" t="s">
        <v>125</v>
      </c>
      <c r="C21" s="11">
        <v>3675.56</v>
      </c>
      <c r="D21" s="11">
        <v>3675.56</v>
      </c>
      <c r="E21" s="22">
        <v>1.5</v>
      </c>
      <c r="F21" s="23">
        <f t="shared" si="0"/>
        <v>5513.34</v>
      </c>
      <c r="G21" s="23">
        <f t="shared" si="1"/>
        <v>1654.002</v>
      </c>
      <c r="H21" s="23">
        <f t="shared" si="2"/>
        <v>1654.002</v>
      </c>
      <c r="I21" s="23">
        <f t="shared" si="3"/>
        <v>827.001</v>
      </c>
      <c r="J21" s="23">
        <f t="shared" si="4"/>
        <v>1378.335</v>
      </c>
      <c r="K21" s="39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  <c r="XFB21" s="2"/>
      <c r="XFC21" s="2"/>
    </row>
    <row r="22" s="2" customFormat="1" ht="25" customHeight="1" spans="1:11">
      <c r="A22" s="5">
        <v>19</v>
      </c>
      <c r="B22" s="17" t="s">
        <v>126</v>
      </c>
      <c r="C22" s="11">
        <v>4164.11</v>
      </c>
      <c r="D22" s="11">
        <v>4164.11</v>
      </c>
      <c r="E22" s="12">
        <v>1.5</v>
      </c>
      <c r="F22" s="13">
        <f t="shared" si="0"/>
        <v>6246.165</v>
      </c>
      <c r="G22" s="13">
        <f t="shared" si="1"/>
        <v>1873.8495</v>
      </c>
      <c r="H22" s="13">
        <f t="shared" si="2"/>
        <v>1873.8495</v>
      </c>
      <c r="I22" s="13">
        <f t="shared" si="3"/>
        <v>936.92475</v>
      </c>
      <c r="J22" s="13">
        <f t="shared" si="4"/>
        <v>1561.54125</v>
      </c>
      <c r="K22" s="39"/>
    </row>
    <row r="23" s="2" customFormat="1" ht="25" customHeight="1" spans="1:11">
      <c r="A23" s="5">
        <v>20</v>
      </c>
      <c r="B23" s="17" t="s">
        <v>127</v>
      </c>
      <c r="C23" s="11">
        <v>5868.06</v>
      </c>
      <c r="D23" s="11">
        <v>5868.06</v>
      </c>
      <c r="E23" s="12">
        <v>1.5</v>
      </c>
      <c r="F23" s="13">
        <f t="shared" si="0"/>
        <v>8802.09</v>
      </c>
      <c r="G23" s="13">
        <f t="shared" si="1"/>
        <v>2640.627</v>
      </c>
      <c r="H23" s="13">
        <f t="shared" si="2"/>
        <v>2640.627</v>
      </c>
      <c r="I23" s="13">
        <f t="shared" si="3"/>
        <v>1320.3135</v>
      </c>
      <c r="J23" s="13">
        <f t="shared" si="4"/>
        <v>2200.5225</v>
      </c>
      <c r="K23" s="39"/>
    </row>
    <row r="24" s="2" customFormat="1" ht="25" customHeight="1" spans="1:11">
      <c r="A24" s="5">
        <v>21</v>
      </c>
      <c r="B24" s="17" t="s">
        <v>128</v>
      </c>
      <c r="C24" s="11">
        <v>8514.36</v>
      </c>
      <c r="D24" s="11">
        <v>8514.36</v>
      </c>
      <c r="E24" s="12">
        <v>1.5</v>
      </c>
      <c r="F24" s="13">
        <f t="shared" si="0"/>
        <v>12771.54</v>
      </c>
      <c r="G24" s="13">
        <f t="shared" si="1"/>
        <v>3831.462</v>
      </c>
      <c r="H24" s="13">
        <f t="shared" si="2"/>
        <v>3831.462</v>
      </c>
      <c r="I24" s="13">
        <f t="shared" si="3"/>
        <v>1915.731</v>
      </c>
      <c r="J24" s="13">
        <f t="shared" si="4"/>
        <v>3192.885</v>
      </c>
      <c r="K24" s="39"/>
    </row>
    <row r="25" s="2" customFormat="1" ht="25" customHeight="1" spans="1:11">
      <c r="A25" s="5">
        <v>22</v>
      </c>
      <c r="B25" s="17" t="s">
        <v>129</v>
      </c>
      <c r="C25" s="11">
        <v>25840.33</v>
      </c>
      <c r="D25" s="11">
        <v>25840.33</v>
      </c>
      <c r="E25" s="12">
        <v>1.5</v>
      </c>
      <c r="F25" s="13">
        <f t="shared" si="0"/>
        <v>38760.495</v>
      </c>
      <c r="G25" s="13">
        <f t="shared" si="1"/>
        <v>11628.1485</v>
      </c>
      <c r="H25" s="13">
        <f t="shared" si="2"/>
        <v>11628.1485</v>
      </c>
      <c r="I25" s="13">
        <f t="shared" si="3"/>
        <v>5814.07425</v>
      </c>
      <c r="J25" s="13">
        <f t="shared" si="4"/>
        <v>9690.12375</v>
      </c>
      <c r="K25" s="39"/>
    </row>
    <row r="26" s="2" customFormat="1" ht="25" customHeight="1" spans="1:11">
      <c r="A26" s="5">
        <v>23</v>
      </c>
      <c r="B26" s="17" t="s">
        <v>130</v>
      </c>
      <c r="C26" s="13">
        <v>5734.22</v>
      </c>
      <c r="D26" s="13">
        <v>5734.22</v>
      </c>
      <c r="E26" s="12">
        <v>1.5</v>
      </c>
      <c r="F26" s="13">
        <f t="shared" si="0"/>
        <v>8601.33</v>
      </c>
      <c r="G26" s="13">
        <f t="shared" si="1"/>
        <v>2580.399</v>
      </c>
      <c r="H26" s="13">
        <f t="shared" si="2"/>
        <v>2580.399</v>
      </c>
      <c r="I26" s="13">
        <f t="shared" si="3"/>
        <v>1290.1995</v>
      </c>
      <c r="J26" s="13">
        <f t="shared" si="4"/>
        <v>2150.3325</v>
      </c>
      <c r="K26" s="39"/>
    </row>
    <row r="27" s="2" customFormat="1" ht="25" customHeight="1" spans="1:11">
      <c r="A27" s="5">
        <v>24</v>
      </c>
      <c r="B27" s="17" t="s">
        <v>131</v>
      </c>
      <c r="C27" s="13">
        <v>5028.97</v>
      </c>
      <c r="D27" s="13">
        <v>5028.97</v>
      </c>
      <c r="E27" s="12">
        <v>1.5</v>
      </c>
      <c r="F27" s="13">
        <f t="shared" si="0"/>
        <v>7543.455</v>
      </c>
      <c r="G27" s="13">
        <f t="shared" si="1"/>
        <v>2263.0365</v>
      </c>
      <c r="H27" s="13">
        <f t="shared" si="2"/>
        <v>2263.0365</v>
      </c>
      <c r="I27" s="13">
        <f t="shared" si="3"/>
        <v>1131.51825</v>
      </c>
      <c r="J27" s="13">
        <f t="shared" si="4"/>
        <v>1885.86375</v>
      </c>
      <c r="K27" s="39"/>
    </row>
    <row r="28" s="2" customFormat="1" ht="25" customHeight="1" spans="1:11">
      <c r="A28" s="5">
        <v>25</v>
      </c>
      <c r="B28" s="17" t="s">
        <v>132</v>
      </c>
      <c r="C28" s="13">
        <v>13568.17</v>
      </c>
      <c r="D28" s="13">
        <v>13568.17</v>
      </c>
      <c r="E28" s="12">
        <v>1.5</v>
      </c>
      <c r="F28" s="13">
        <f t="shared" si="0"/>
        <v>20352.255</v>
      </c>
      <c r="G28" s="13">
        <f t="shared" si="1"/>
        <v>6105.6765</v>
      </c>
      <c r="H28" s="13">
        <f t="shared" si="2"/>
        <v>6105.6765</v>
      </c>
      <c r="I28" s="13">
        <f t="shared" si="3"/>
        <v>3052.83825</v>
      </c>
      <c r="J28" s="13">
        <f t="shared" si="4"/>
        <v>5088.06375</v>
      </c>
      <c r="K28" s="39"/>
    </row>
    <row r="29" s="2" customFormat="1" ht="25" customHeight="1" spans="1:11">
      <c r="A29" s="5">
        <v>26</v>
      </c>
      <c r="B29" s="17" t="s">
        <v>133</v>
      </c>
      <c r="C29" s="13">
        <v>17126.42</v>
      </c>
      <c r="D29" s="13">
        <v>17126.42</v>
      </c>
      <c r="E29" s="12">
        <v>1.5</v>
      </c>
      <c r="F29" s="13">
        <f t="shared" si="0"/>
        <v>25689.63</v>
      </c>
      <c r="G29" s="13">
        <f t="shared" si="1"/>
        <v>7706.889</v>
      </c>
      <c r="H29" s="13">
        <f t="shared" si="2"/>
        <v>7706.889</v>
      </c>
      <c r="I29" s="13">
        <f t="shared" si="3"/>
        <v>3853.4445</v>
      </c>
      <c r="J29" s="13">
        <f t="shared" si="4"/>
        <v>6422.4075</v>
      </c>
      <c r="K29" s="39"/>
    </row>
    <row r="30" s="2" customFormat="1" ht="25" customHeight="1" spans="1:11">
      <c r="A30" s="5">
        <v>27</v>
      </c>
      <c r="B30" s="17" t="s">
        <v>134</v>
      </c>
      <c r="C30" s="13">
        <v>10464.15</v>
      </c>
      <c r="D30" s="13">
        <v>10464.15</v>
      </c>
      <c r="E30" s="12">
        <v>1.5</v>
      </c>
      <c r="F30" s="13">
        <f t="shared" si="0"/>
        <v>15696.225</v>
      </c>
      <c r="G30" s="13">
        <f t="shared" si="1"/>
        <v>4708.8675</v>
      </c>
      <c r="H30" s="13">
        <f t="shared" si="2"/>
        <v>4708.8675</v>
      </c>
      <c r="I30" s="13">
        <f t="shared" si="3"/>
        <v>2354.43375</v>
      </c>
      <c r="J30" s="13">
        <f t="shared" si="4"/>
        <v>3924.05625</v>
      </c>
      <c r="K30" s="39"/>
    </row>
    <row r="31" s="2" customFormat="1" ht="25" customHeight="1" spans="1:10">
      <c r="A31" s="5"/>
      <c r="B31" s="18" t="s">
        <v>135</v>
      </c>
      <c r="C31" s="8">
        <f>SUM(C4:C30)</f>
        <v>256750.4</v>
      </c>
      <c r="D31" s="8">
        <f>SUM(D4:D30)</f>
        <v>256750.4</v>
      </c>
      <c r="E31" s="12">
        <v>1.5</v>
      </c>
      <c r="F31" s="13">
        <f t="shared" si="0"/>
        <v>385125.6</v>
      </c>
      <c r="G31" s="13">
        <f t="shared" si="1"/>
        <v>115537.68</v>
      </c>
      <c r="H31" s="13">
        <f t="shared" si="2"/>
        <v>115537.68</v>
      </c>
      <c r="I31" s="13">
        <f t="shared" si="3"/>
        <v>57768.84</v>
      </c>
      <c r="J31" s="13">
        <f t="shared" si="4"/>
        <v>96281.4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1388888888889" right="0.751388888888889" top="0" bottom="0" header="0.5" footer="0.5"/>
  <pageSetup paperSize="9" scale="85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J14"/>
  <sheetViews>
    <sheetView workbookViewId="0">
      <selection activeCell="A1" sqref="A1:J1"/>
    </sheetView>
  </sheetViews>
  <sheetFormatPr defaultColWidth="9" defaultRowHeight="13.5"/>
  <cols>
    <col min="1" max="1" width="7.375" style="3" customWidth="1"/>
    <col min="2" max="2" width="11.625" style="3" customWidth="1"/>
    <col min="3" max="3" width="12.125" style="34" customWidth="1"/>
    <col min="4" max="4" width="16.25" style="34" customWidth="1"/>
    <col min="5" max="5" width="9" style="3"/>
    <col min="6" max="6" width="11.625" style="35" customWidth="1"/>
    <col min="7" max="10" width="13.25" style="3"/>
    <col min="11" max="11" width="10.375" style="3"/>
    <col min="12" max="12" width="12.625" style="3"/>
    <col min="13" max="13" width="9.375" style="3"/>
    <col min="14" max="14" width="10.375" style="3"/>
    <col min="15" max="16384" width="9" style="3"/>
  </cols>
  <sheetData>
    <row r="1" s="3" customFormat="1" ht="50" customHeight="1" spans="1:10">
      <c r="A1" s="4" t="s">
        <v>136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33" customHeight="1" spans="1:10">
      <c r="A2" s="5" t="s">
        <v>31</v>
      </c>
      <c r="B2" s="5" t="s">
        <v>32</v>
      </c>
      <c r="C2" s="6" t="s">
        <v>33</v>
      </c>
      <c r="D2" s="7" t="s">
        <v>34</v>
      </c>
      <c r="E2" s="5" t="s">
        <v>35</v>
      </c>
      <c r="F2" s="8" t="s">
        <v>36</v>
      </c>
      <c r="G2" s="5" t="s">
        <v>37</v>
      </c>
      <c r="H2" s="5" t="s">
        <v>38</v>
      </c>
      <c r="I2" s="5" t="s">
        <v>39</v>
      </c>
      <c r="J2" s="5" t="s">
        <v>40</v>
      </c>
    </row>
    <row r="3" s="2" customFormat="1" ht="33" customHeight="1" spans="1:10">
      <c r="A3" s="5"/>
      <c r="B3" s="5"/>
      <c r="C3" s="6"/>
      <c r="D3" s="6"/>
      <c r="E3" s="5"/>
      <c r="F3" s="8"/>
      <c r="G3" s="5"/>
      <c r="H3" s="5"/>
      <c r="I3" s="5"/>
      <c r="J3" s="5"/>
    </row>
    <row r="4" s="33" customFormat="1" ht="25" customHeight="1" spans="1:10">
      <c r="A4" s="21">
        <v>1</v>
      </c>
      <c r="B4" s="36" t="s">
        <v>137</v>
      </c>
      <c r="C4" s="29">
        <v>11230.3</v>
      </c>
      <c r="D4" s="29">
        <v>11230.3</v>
      </c>
      <c r="E4" s="22">
        <v>1.5</v>
      </c>
      <c r="F4" s="23">
        <f t="shared" ref="F4:F12" si="0">D4*E4</f>
        <v>16845.45</v>
      </c>
      <c r="G4" s="23">
        <f t="shared" ref="G4:G12" si="1">F4*0.3</f>
        <v>5053.635</v>
      </c>
      <c r="H4" s="23">
        <f t="shared" ref="H4:H12" si="2">F4*0.3</f>
        <v>5053.635</v>
      </c>
      <c r="I4" s="23">
        <f t="shared" ref="I4:I12" si="3">F4*0.15</f>
        <v>2526.8175</v>
      </c>
      <c r="J4" s="23">
        <f t="shared" ref="J4:J12" si="4">F4*0.25</f>
        <v>4211.3625</v>
      </c>
    </row>
    <row r="5" s="33" customFormat="1" ht="25" customHeight="1" spans="1:10">
      <c r="A5" s="21">
        <v>2</v>
      </c>
      <c r="B5" s="21" t="s">
        <v>138</v>
      </c>
      <c r="C5" s="29">
        <v>25675.88</v>
      </c>
      <c r="D5" s="29">
        <v>25675.88</v>
      </c>
      <c r="E5" s="22">
        <v>1.5</v>
      </c>
      <c r="F5" s="23">
        <f t="shared" si="0"/>
        <v>38513.82</v>
      </c>
      <c r="G5" s="23">
        <f t="shared" si="1"/>
        <v>11554.146</v>
      </c>
      <c r="H5" s="23">
        <f t="shared" si="2"/>
        <v>11554.146</v>
      </c>
      <c r="I5" s="23">
        <f t="shared" si="3"/>
        <v>5777.073</v>
      </c>
      <c r="J5" s="23">
        <f t="shared" si="4"/>
        <v>9628.455</v>
      </c>
    </row>
    <row r="6" s="33" customFormat="1" ht="25" customHeight="1" spans="1:10">
      <c r="A6" s="21">
        <v>3</v>
      </c>
      <c r="B6" s="21" t="s">
        <v>139</v>
      </c>
      <c r="C6" s="29">
        <v>11707.07</v>
      </c>
      <c r="D6" s="29">
        <v>11707.07</v>
      </c>
      <c r="E6" s="22">
        <v>1.5</v>
      </c>
      <c r="F6" s="23">
        <f t="shared" si="0"/>
        <v>17560.605</v>
      </c>
      <c r="G6" s="23">
        <f t="shared" si="1"/>
        <v>5268.1815</v>
      </c>
      <c r="H6" s="23">
        <f t="shared" si="2"/>
        <v>5268.1815</v>
      </c>
      <c r="I6" s="23">
        <f t="shared" si="3"/>
        <v>2634.09075</v>
      </c>
      <c r="J6" s="23">
        <f t="shared" si="4"/>
        <v>4390.15125</v>
      </c>
    </row>
    <row r="7" s="33" customFormat="1" ht="25" customHeight="1" spans="1:10">
      <c r="A7" s="21">
        <v>4</v>
      </c>
      <c r="B7" s="21" t="s">
        <v>140</v>
      </c>
      <c r="C7" s="29">
        <v>19860.95</v>
      </c>
      <c r="D7" s="29">
        <v>19860.95</v>
      </c>
      <c r="E7" s="22">
        <v>1.5</v>
      </c>
      <c r="F7" s="23">
        <f t="shared" si="0"/>
        <v>29791.425</v>
      </c>
      <c r="G7" s="23">
        <f t="shared" si="1"/>
        <v>8937.4275</v>
      </c>
      <c r="H7" s="23">
        <f t="shared" si="2"/>
        <v>8937.4275</v>
      </c>
      <c r="I7" s="23">
        <f t="shared" si="3"/>
        <v>4468.71375</v>
      </c>
      <c r="J7" s="23">
        <f t="shared" si="4"/>
        <v>7447.85625</v>
      </c>
    </row>
    <row r="8" s="33" customFormat="1" ht="25" customHeight="1" spans="1:10">
      <c r="A8" s="21">
        <v>5</v>
      </c>
      <c r="B8" s="21" t="s">
        <v>141</v>
      </c>
      <c r="C8" s="29">
        <v>10094.22</v>
      </c>
      <c r="D8" s="29">
        <v>10094.22</v>
      </c>
      <c r="E8" s="22">
        <v>1.5</v>
      </c>
      <c r="F8" s="23">
        <f t="shared" si="0"/>
        <v>15141.33</v>
      </c>
      <c r="G8" s="23">
        <f t="shared" si="1"/>
        <v>4542.399</v>
      </c>
      <c r="H8" s="23">
        <f t="shared" si="2"/>
        <v>4542.399</v>
      </c>
      <c r="I8" s="23">
        <f t="shared" si="3"/>
        <v>2271.1995</v>
      </c>
      <c r="J8" s="23">
        <f t="shared" si="4"/>
        <v>3785.3325</v>
      </c>
    </row>
    <row r="9" s="33" customFormat="1" ht="25" customHeight="1" spans="1:10">
      <c r="A9" s="21">
        <v>6</v>
      </c>
      <c r="B9" s="21" t="s">
        <v>142</v>
      </c>
      <c r="C9" s="29">
        <v>12389.52</v>
      </c>
      <c r="D9" s="29">
        <v>12389.52</v>
      </c>
      <c r="E9" s="22">
        <v>1.5</v>
      </c>
      <c r="F9" s="23">
        <f t="shared" si="0"/>
        <v>18584.28</v>
      </c>
      <c r="G9" s="23">
        <f t="shared" si="1"/>
        <v>5575.284</v>
      </c>
      <c r="H9" s="23">
        <f t="shared" si="2"/>
        <v>5575.284</v>
      </c>
      <c r="I9" s="23">
        <f t="shared" si="3"/>
        <v>2787.642</v>
      </c>
      <c r="J9" s="23">
        <f t="shared" si="4"/>
        <v>4646.07</v>
      </c>
    </row>
    <row r="10" s="33" customFormat="1" ht="25" customHeight="1" spans="1:10">
      <c r="A10" s="21">
        <v>7</v>
      </c>
      <c r="B10" s="21" t="s">
        <v>143</v>
      </c>
      <c r="C10" s="29">
        <v>12353.12</v>
      </c>
      <c r="D10" s="29">
        <v>12353.12</v>
      </c>
      <c r="E10" s="22">
        <v>1.5</v>
      </c>
      <c r="F10" s="23">
        <f t="shared" si="0"/>
        <v>18529.68</v>
      </c>
      <c r="G10" s="23">
        <f t="shared" si="1"/>
        <v>5558.904</v>
      </c>
      <c r="H10" s="23">
        <f t="shared" si="2"/>
        <v>5558.904</v>
      </c>
      <c r="I10" s="23">
        <f t="shared" si="3"/>
        <v>2779.452</v>
      </c>
      <c r="J10" s="23">
        <f t="shared" si="4"/>
        <v>4632.42</v>
      </c>
    </row>
    <row r="11" s="33" customFormat="1" ht="25" customHeight="1" spans="1:10">
      <c r="A11" s="21">
        <v>8</v>
      </c>
      <c r="B11" s="21" t="s">
        <v>144</v>
      </c>
      <c r="C11" s="29">
        <v>12122.77</v>
      </c>
      <c r="D11" s="29">
        <v>12122.77</v>
      </c>
      <c r="E11" s="22">
        <v>1.5</v>
      </c>
      <c r="F11" s="23">
        <f t="shared" si="0"/>
        <v>18184.155</v>
      </c>
      <c r="G11" s="23">
        <f t="shared" si="1"/>
        <v>5455.2465</v>
      </c>
      <c r="H11" s="23">
        <f t="shared" si="2"/>
        <v>5455.2465</v>
      </c>
      <c r="I11" s="23">
        <f t="shared" si="3"/>
        <v>2727.62325</v>
      </c>
      <c r="J11" s="23">
        <f t="shared" si="4"/>
        <v>4546.03875</v>
      </c>
    </row>
    <row r="12" s="2" customFormat="1" ht="25" customHeight="1" spans="1:10">
      <c r="A12" s="5">
        <v>9</v>
      </c>
      <c r="B12" s="5" t="s">
        <v>145</v>
      </c>
      <c r="C12" s="29">
        <v>31127.6300000001</v>
      </c>
      <c r="D12" s="29">
        <v>31127.6300000001</v>
      </c>
      <c r="E12" s="12">
        <v>1.5</v>
      </c>
      <c r="F12" s="13">
        <f t="shared" si="0"/>
        <v>46691.4450000002</v>
      </c>
      <c r="G12" s="13">
        <f t="shared" si="1"/>
        <v>14007.4335</v>
      </c>
      <c r="H12" s="13">
        <f t="shared" si="2"/>
        <v>14007.4335</v>
      </c>
      <c r="I12" s="13">
        <f t="shared" si="3"/>
        <v>7003.71675000002</v>
      </c>
      <c r="J12" s="13">
        <f t="shared" si="4"/>
        <v>11672.86125</v>
      </c>
    </row>
    <row r="13" s="2" customFormat="1" ht="25" customHeight="1" spans="1:10">
      <c r="A13" s="5">
        <v>10</v>
      </c>
      <c r="B13" s="5" t="s">
        <v>49</v>
      </c>
      <c r="C13" s="6">
        <f t="shared" ref="C13:J13" si="5">SUM(C4:C12)</f>
        <v>146561.46</v>
      </c>
      <c r="D13" s="6">
        <f t="shared" si="5"/>
        <v>146561.46</v>
      </c>
      <c r="E13" s="12">
        <v>1.5</v>
      </c>
      <c r="F13" s="13">
        <f t="shared" si="5"/>
        <v>219842.19</v>
      </c>
      <c r="G13" s="13">
        <f t="shared" si="5"/>
        <v>65952.6570000001</v>
      </c>
      <c r="H13" s="13">
        <f t="shared" si="5"/>
        <v>65952.6570000001</v>
      </c>
      <c r="I13" s="13">
        <f t="shared" si="5"/>
        <v>32976.3285</v>
      </c>
      <c r="J13" s="13">
        <f t="shared" si="5"/>
        <v>54960.5475</v>
      </c>
    </row>
    <row r="14" ht="20.1" customHeight="1" spans="1:4">
      <c r="A14" s="37"/>
      <c r="B14" s="37"/>
      <c r="C14" s="38"/>
      <c r="D14" s="38"/>
    </row>
  </sheetData>
  <sortState ref="A4:J12">
    <sortCondition ref="B4:B12"/>
  </sortState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1388888888889" right="0.751388888888889" top="1" bottom="1" header="0.5" footer="0.5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J27"/>
  <sheetViews>
    <sheetView workbookViewId="0">
      <selection activeCell="A1" sqref="A1:J1"/>
    </sheetView>
  </sheetViews>
  <sheetFormatPr defaultColWidth="9" defaultRowHeight="13.5"/>
  <cols>
    <col min="1" max="1" width="7.375" style="3" customWidth="1"/>
    <col min="2" max="2" width="11.625" style="3" customWidth="1"/>
    <col min="3" max="3" width="12.125" style="3" customWidth="1"/>
    <col min="4" max="4" width="16.25" style="3" customWidth="1"/>
    <col min="5" max="5" width="9" style="3"/>
    <col min="6" max="6" width="11.625" style="3" customWidth="1"/>
    <col min="7" max="10" width="14.625" style="3"/>
    <col min="11" max="11" width="10.375" style="3"/>
    <col min="12" max="12" width="12.625" style="3"/>
    <col min="13" max="13" width="9.375" style="3"/>
    <col min="14" max="14" width="10.375" style="3"/>
    <col min="15" max="16384" width="9" style="3"/>
  </cols>
  <sheetData>
    <row r="1" s="3" customFormat="1" ht="50" customHeight="1" spans="1:10">
      <c r="A1" s="4" t="s">
        <v>146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33" customHeight="1" spans="1:10">
      <c r="A2" s="5" t="s">
        <v>31</v>
      </c>
      <c r="B2" s="5" t="s">
        <v>32</v>
      </c>
      <c r="C2" s="6" t="s">
        <v>33</v>
      </c>
      <c r="D2" s="7" t="s">
        <v>34</v>
      </c>
      <c r="E2" s="5" t="s">
        <v>35</v>
      </c>
      <c r="F2" s="8" t="s">
        <v>36</v>
      </c>
      <c r="G2" s="5" t="s">
        <v>37</v>
      </c>
      <c r="H2" s="5" t="s">
        <v>38</v>
      </c>
      <c r="I2" s="5" t="s">
        <v>39</v>
      </c>
      <c r="J2" s="5" t="s">
        <v>40</v>
      </c>
    </row>
    <row r="3" s="2" customFormat="1" ht="33" customHeight="1" spans="1:10">
      <c r="A3" s="5"/>
      <c r="B3" s="5"/>
      <c r="C3" s="6"/>
      <c r="D3" s="6"/>
      <c r="E3" s="5"/>
      <c r="F3" s="8"/>
      <c r="G3" s="5"/>
      <c r="H3" s="5"/>
      <c r="I3" s="5"/>
      <c r="J3" s="5"/>
    </row>
    <row r="4" s="2" customFormat="1" ht="25" customHeight="1" spans="1:10">
      <c r="A4" s="5">
        <v>1</v>
      </c>
      <c r="B4" s="9" t="s">
        <v>147</v>
      </c>
      <c r="C4" s="31">
        <v>11506.26</v>
      </c>
      <c r="D4" s="31">
        <v>11506.26</v>
      </c>
      <c r="E4" s="12">
        <v>1.5</v>
      </c>
      <c r="F4" s="13">
        <f t="shared" ref="F4:F27" si="0">C4*E4</f>
        <v>17259.39</v>
      </c>
      <c r="G4" s="13">
        <f t="shared" ref="G4:G27" si="1">F4*0.3</f>
        <v>5177.817</v>
      </c>
      <c r="H4" s="13">
        <f t="shared" ref="H4:H27" si="2">F4*0.3</f>
        <v>5177.817</v>
      </c>
      <c r="I4" s="13">
        <f t="shared" ref="I4:I27" si="3">F4*0.15</f>
        <v>2588.9085</v>
      </c>
      <c r="J4" s="13">
        <f t="shared" ref="J4:J27" si="4">F4*0.25</f>
        <v>4314.8475</v>
      </c>
    </row>
    <row r="5" s="2" customFormat="1" ht="25" customHeight="1" spans="1:10">
      <c r="A5" s="5">
        <v>2</v>
      </c>
      <c r="B5" s="9" t="s">
        <v>148</v>
      </c>
      <c r="C5" s="31">
        <v>25249.27</v>
      </c>
      <c r="D5" s="31">
        <v>25249.27</v>
      </c>
      <c r="E5" s="12">
        <v>1.5</v>
      </c>
      <c r="F5" s="13">
        <f t="shared" si="0"/>
        <v>37873.905</v>
      </c>
      <c r="G5" s="13">
        <f t="shared" si="1"/>
        <v>11362.1715</v>
      </c>
      <c r="H5" s="13">
        <f t="shared" si="2"/>
        <v>11362.1715</v>
      </c>
      <c r="I5" s="13">
        <f t="shared" si="3"/>
        <v>5681.08575</v>
      </c>
      <c r="J5" s="13">
        <f t="shared" si="4"/>
        <v>9468.47625</v>
      </c>
    </row>
    <row r="6" s="2" customFormat="1" ht="25" customHeight="1" spans="1:10">
      <c r="A6" s="5">
        <v>3</v>
      </c>
      <c r="B6" s="9" t="s">
        <v>149</v>
      </c>
      <c r="C6" s="31">
        <v>23001.38</v>
      </c>
      <c r="D6" s="31">
        <v>23001.38</v>
      </c>
      <c r="E6" s="12">
        <v>1.5</v>
      </c>
      <c r="F6" s="13">
        <f t="shared" si="0"/>
        <v>34502.07</v>
      </c>
      <c r="G6" s="13">
        <f t="shared" si="1"/>
        <v>10350.621</v>
      </c>
      <c r="H6" s="13">
        <f t="shared" si="2"/>
        <v>10350.621</v>
      </c>
      <c r="I6" s="13">
        <f t="shared" si="3"/>
        <v>5175.3105</v>
      </c>
      <c r="J6" s="13">
        <f t="shared" si="4"/>
        <v>8625.5175</v>
      </c>
    </row>
    <row r="7" s="2" customFormat="1" ht="25" customHeight="1" spans="1:10">
      <c r="A7" s="5">
        <v>4</v>
      </c>
      <c r="B7" s="9" t="s">
        <v>150</v>
      </c>
      <c r="C7" s="31">
        <v>16751.59</v>
      </c>
      <c r="D7" s="31">
        <v>16751.59</v>
      </c>
      <c r="E7" s="12">
        <v>1.5</v>
      </c>
      <c r="F7" s="13">
        <f t="shared" si="0"/>
        <v>25127.385</v>
      </c>
      <c r="G7" s="13">
        <f t="shared" si="1"/>
        <v>7538.2155</v>
      </c>
      <c r="H7" s="13">
        <f t="shared" si="2"/>
        <v>7538.2155</v>
      </c>
      <c r="I7" s="13">
        <f t="shared" si="3"/>
        <v>3769.10775</v>
      </c>
      <c r="J7" s="13">
        <f t="shared" si="4"/>
        <v>6281.84625</v>
      </c>
    </row>
    <row r="8" s="2" customFormat="1" ht="25" customHeight="1" spans="1:10">
      <c r="A8" s="5">
        <v>5</v>
      </c>
      <c r="B8" s="14" t="s">
        <v>151</v>
      </c>
      <c r="C8" s="31">
        <v>40930.07</v>
      </c>
      <c r="D8" s="31">
        <v>40930.07</v>
      </c>
      <c r="E8" s="12">
        <v>1.5</v>
      </c>
      <c r="F8" s="13">
        <f t="shared" si="0"/>
        <v>61395.105</v>
      </c>
      <c r="G8" s="13">
        <f t="shared" si="1"/>
        <v>18418.5315</v>
      </c>
      <c r="H8" s="13">
        <f t="shared" si="2"/>
        <v>18418.5315</v>
      </c>
      <c r="I8" s="13">
        <f t="shared" si="3"/>
        <v>9209.26575</v>
      </c>
      <c r="J8" s="13">
        <f t="shared" si="4"/>
        <v>15348.77625</v>
      </c>
    </row>
    <row r="9" s="2" customFormat="1" ht="25" customHeight="1" spans="1:10">
      <c r="A9" s="5">
        <v>6</v>
      </c>
      <c r="B9" s="14" t="s">
        <v>152</v>
      </c>
      <c r="C9" s="31">
        <v>21750.61</v>
      </c>
      <c r="D9" s="31">
        <v>21750.61</v>
      </c>
      <c r="E9" s="12">
        <v>1.5</v>
      </c>
      <c r="F9" s="13">
        <f t="shared" si="0"/>
        <v>32625.915</v>
      </c>
      <c r="G9" s="13">
        <f t="shared" si="1"/>
        <v>9787.7745</v>
      </c>
      <c r="H9" s="13">
        <f t="shared" si="2"/>
        <v>9787.7745</v>
      </c>
      <c r="I9" s="13">
        <f t="shared" si="3"/>
        <v>4893.88725</v>
      </c>
      <c r="J9" s="13">
        <f t="shared" si="4"/>
        <v>8156.47875</v>
      </c>
    </row>
    <row r="10" s="2" customFormat="1" ht="25" customHeight="1" spans="1:10">
      <c r="A10" s="5">
        <v>7</v>
      </c>
      <c r="B10" s="14" t="s">
        <v>153</v>
      </c>
      <c r="C10" s="31">
        <v>68084.39</v>
      </c>
      <c r="D10" s="31">
        <v>68084.39</v>
      </c>
      <c r="E10" s="12">
        <v>1.5</v>
      </c>
      <c r="F10" s="13">
        <f t="shared" si="0"/>
        <v>102126.585</v>
      </c>
      <c r="G10" s="13">
        <f t="shared" si="1"/>
        <v>30637.9755</v>
      </c>
      <c r="H10" s="13">
        <f t="shared" si="2"/>
        <v>30637.9755</v>
      </c>
      <c r="I10" s="13">
        <f t="shared" si="3"/>
        <v>15318.98775</v>
      </c>
      <c r="J10" s="13">
        <f t="shared" si="4"/>
        <v>25531.64625</v>
      </c>
    </row>
    <row r="11" s="2" customFormat="1" ht="25" customHeight="1" spans="1:10">
      <c r="A11" s="5">
        <v>8</v>
      </c>
      <c r="B11" s="14" t="s">
        <v>154</v>
      </c>
      <c r="C11" s="31">
        <v>14867.03</v>
      </c>
      <c r="D11" s="31">
        <v>14867.03</v>
      </c>
      <c r="E11" s="12">
        <v>1.5</v>
      </c>
      <c r="F11" s="13">
        <f t="shared" si="0"/>
        <v>22300.545</v>
      </c>
      <c r="G11" s="13">
        <f t="shared" si="1"/>
        <v>6690.1635</v>
      </c>
      <c r="H11" s="13">
        <f t="shared" si="2"/>
        <v>6690.1635</v>
      </c>
      <c r="I11" s="13">
        <f t="shared" si="3"/>
        <v>3345.08175</v>
      </c>
      <c r="J11" s="13">
        <f t="shared" si="4"/>
        <v>5575.13625</v>
      </c>
    </row>
    <row r="12" s="2" customFormat="1" ht="25" customHeight="1" spans="1:10">
      <c r="A12" s="5">
        <v>9</v>
      </c>
      <c r="B12" s="14" t="s">
        <v>155</v>
      </c>
      <c r="C12" s="31">
        <v>18601.38</v>
      </c>
      <c r="D12" s="31">
        <v>18601.38</v>
      </c>
      <c r="E12" s="12">
        <v>1.5</v>
      </c>
      <c r="F12" s="13">
        <f t="shared" si="0"/>
        <v>27902.07</v>
      </c>
      <c r="G12" s="13">
        <f t="shared" si="1"/>
        <v>8370.621</v>
      </c>
      <c r="H12" s="13">
        <f t="shared" si="2"/>
        <v>8370.621</v>
      </c>
      <c r="I12" s="13">
        <f t="shared" si="3"/>
        <v>4185.3105</v>
      </c>
      <c r="J12" s="13">
        <f t="shared" si="4"/>
        <v>6975.5175</v>
      </c>
    </row>
    <row r="13" s="2" customFormat="1" ht="25" customHeight="1" spans="1:10">
      <c r="A13" s="5">
        <v>10</v>
      </c>
      <c r="B13" s="14" t="s">
        <v>156</v>
      </c>
      <c r="C13" s="31">
        <v>15701.04</v>
      </c>
      <c r="D13" s="31">
        <v>15701.04</v>
      </c>
      <c r="E13" s="12">
        <v>1.5</v>
      </c>
      <c r="F13" s="13">
        <f t="shared" si="0"/>
        <v>23551.56</v>
      </c>
      <c r="G13" s="13">
        <f t="shared" si="1"/>
        <v>7065.468</v>
      </c>
      <c r="H13" s="13">
        <f t="shared" si="2"/>
        <v>7065.468</v>
      </c>
      <c r="I13" s="13">
        <f t="shared" si="3"/>
        <v>3532.734</v>
      </c>
      <c r="J13" s="13">
        <f t="shared" si="4"/>
        <v>5887.89</v>
      </c>
    </row>
    <row r="14" s="2" customFormat="1" ht="25" customHeight="1" spans="1:10">
      <c r="A14" s="5">
        <v>11</v>
      </c>
      <c r="B14" s="14" t="s">
        <v>157</v>
      </c>
      <c r="C14" s="31">
        <v>31541.82</v>
      </c>
      <c r="D14" s="31">
        <v>31541.82</v>
      </c>
      <c r="E14" s="12">
        <v>1.5</v>
      </c>
      <c r="F14" s="13">
        <f t="shared" si="0"/>
        <v>47312.73</v>
      </c>
      <c r="G14" s="13">
        <f t="shared" si="1"/>
        <v>14193.819</v>
      </c>
      <c r="H14" s="13">
        <f t="shared" si="2"/>
        <v>14193.819</v>
      </c>
      <c r="I14" s="13">
        <f t="shared" si="3"/>
        <v>7096.9095</v>
      </c>
      <c r="J14" s="13">
        <f t="shared" si="4"/>
        <v>11828.1825</v>
      </c>
    </row>
    <row r="15" s="2" customFormat="1" ht="25" customHeight="1" spans="1:10">
      <c r="A15" s="5">
        <v>12</v>
      </c>
      <c r="B15" s="14" t="s">
        <v>158</v>
      </c>
      <c r="C15" s="31">
        <v>44060.18</v>
      </c>
      <c r="D15" s="31">
        <v>44060.18</v>
      </c>
      <c r="E15" s="12">
        <v>1.5</v>
      </c>
      <c r="F15" s="13">
        <f t="shared" si="0"/>
        <v>66090.27</v>
      </c>
      <c r="G15" s="13">
        <f t="shared" si="1"/>
        <v>19827.081</v>
      </c>
      <c r="H15" s="13">
        <f t="shared" si="2"/>
        <v>19827.081</v>
      </c>
      <c r="I15" s="13">
        <f t="shared" si="3"/>
        <v>9913.5405</v>
      </c>
      <c r="J15" s="13">
        <f t="shared" si="4"/>
        <v>16522.5675</v>
      </c>
    </row>
    <row r="16" s="2" customFormat="1" ht="25" customHeight="1" spans="1:10">
      <c r="A16" s="5">
        <v>13</v>
      </c>
      <c r="B16" s="14" t="s">
        <v>159</v>
      </c>
      <c r="C16" s="31">
        <v>11857.16</v>
      </c>
      <c r="D16" s="31">
        <v>11857.16</v>
      </c>
      <c r="E16" s="12">
        <v>1.5</v>
      </c>
      <c r="F16" s="13">
        <f t="shared" si="0"/>
        <v>17785.74</v>
      </c>
      <c r="G16" s="13">
        <f t="shared" si="1"/>
        <v>5335.722</v>
      </c>
      <c r="H16" s="13">
        <f t="shared" si="2"/>
        <v>5335.722</v>
      </c>
      <c r="I16" s="13">
        <f t="shared" si="3"/>
        <v>2667.861</v>
      </c>
      <c r="J16" s="13">
        <f t="shared" si="4"/>
        <v>4446.435</v>
      </c>
    </row>
    <row r="17" s="2" customFormat="1" ht="25" customHeight="1" spans="1:10">
      <c r="A17" s="5">
        <v>14</v>
      </c>
      <c r="B17" s="14" t="s">
        <v>160</v>
      </c>
      <c r="C17" s="31">
        <v>29750.27</v>
      </c>
      <c r="D17" s="31">
        <v>29750.27</v>
      </c>
      <c r="E17" s="12">
        <v>1.5</v>
      </c>
      <c r="F17" s="13">
        <f t="shared" si="0"/>
        <v>44625.405</v>
      </c>
      <c r="G17" s="13">
        <f t="shared" si="1"/>
        <v>13387.6215</v>
      </c>
      <c r="H17" s="13">
        <f t="shared" si="2"/>
        <v>13387.6215</v>
      </c>
      <c r="I17" s="13">
        <f t="shared" si="3"/>
        <v>6693.81075</v>
      </c>
      <c r="J17" s="13">
        <f t="shared" si="4"/>
        <v>11156.35125</v>
      </c>
    </row>
    <row r="18" s="2" customFormat="1" ht="25" customHeight="1" spans="1:10">
      <c r="A18" s="5">
        <v>15</v>
      </c>
      <c r="B18" s="14" t="s">
        <v>161</v>
      </c>
      <c r="C18" s="31">
        <v>10238.9</v>
      </c>
      <c r="D18" s="31">
        <v>10238.9</v>
      </c>
      <c r="E18" s="12">
        <v>1.5</v>
      </c>
      <c r="F18" s="13">
        <f t="shared" si="0"/>
        <v>15358.35</v>
      </c>
      <c r="G18" s="13">
        <f t="shared" si="1"/>
        <v>4607.505</v>
      </c>
      <c r="H18" s="13">
        <f t="shared" si="2"/>
        <v>4607.505</v>
      </c>
      <c r="I18" s="13">
        <f t="shared" si="3"/>
        <v>2303.7525</v>
      </c>
      <c r="J18" s="13">
        <f t="shared" si="4"/>
        <v>3839.5875</v>
      </c>
    </row>
    <row r="19" s="2" customFormat="1" ht="25" customHeight="1" spans="1:10">
      <c r="A19" s="5">
        <v>16</v>
      </c>
      <c r="B19" s="14" t="s">
        <v>162</v>
      </c>
      <c r="C19" s="31">
        <v>18721.8</v>
      </c>
      <c r="D19" s="31">
        <v>18721.8</v>
      </c>
      <c r="E19" s="12">
        <v>1.5</v>
      </c>
      <c r="F19" s="13">
        <f t="shared" si="0"/>
        <v>28082.7</v>
      </c>
      <c r="G19" s="13">
        <f t="shared" si="1"/>
        <v>8424.81</v>
      </c>
      <c r="H19" s="13">
        <f t="shared" si="2"/>
        <v>8424.81</v>
      </c>
      <c r="I19" s="13">
        <f t="shared" si="3"/>
        <v>4212.405</v>
      </c>
      <c r="J19" s="13">
        <f t="shared" si="4"/>
        <v>7020.675</v>
      </c>
    </row>
    <row r="20" s="2" customFormat="1" ht="25" customHeight="1" spans="1:10">
      <c r="A20" s="5">
        <v>17</v>
      </c>
      <c r="B20" s="14" t="s">
        <v>163</v>
      </c>
      <c r="C20" s="31">
        <v>19362.52</v>
      </c>
      <c r="D20" s="31">
        <v>19362.52</v>
      </c>
      <c r="E20" s="12">
        <v>1.5</v>
      </c>
      <c r="F20" s="13">
        <f t="shared" si="0"/>
        <v>29043.78</v>
      </c>
      <c r="G20" s="13">
        <f t="shared" si="1"/>
        <v>8713.134</v>
      </c>
      <c r="H20" s="13">
        <f t="shared" si="2"/>
        <v>8713.134</v>
      </c>
      <c r="I20" s="13">
        <f t="shared" si="3"/>
        <v>4356.567</v>
      </c>
      <c r="J20" s="13">
        <f t="shared" si="4"/>
        <v>7260.945</v>
      </c>
    </row>
    <row r="21" s="2" customFormat="1" ht="25" customHeight="1" spans="1:10">
      <c r="A21" s="5">
        <v>18</v>
      </c>
      <c r="B21" s="14" t="s">
        <v>164</v>
      </c>
      <c r="C21" s="31">
        <v>10775.78</v>
      </c>
      <c r="D21" s="31">
        <v>10775.78</v>
      </c>
      <c r="E21" s="12">
        <v>1.5</v>
      </c>
      <c r="F21" s="13">
        <f t="shared" si="0"/>
        <v>16163.67</v>
      </c>
      <c r="G21" s="13">
        <f t="shared" si="1"/>
        <v>4849.101</v>
      </c>
      <c r="H21" s="13">
        <f t="shared" si="2"/>
        <v>4849.101</v>
      </c>
      <c r="I21" s="13">
        <f t="shared" si="3"/>
        <v>2424.5505</v>
      </c>
      <c r="J21" s="13">
        <f t="shared" si="4"/>
        <v>4040.9175</v>
      </c>
    </row>
    <row r="22" s="2" customFormat="1" ht="25" customHeight="1" spans="1:10">
      <c r="A22" s="5">
        <v>19</v>
      </c>
      <c r="B22" s="14" t="s">
        <v>165</v>
      </c>
      <c r="C22" s="31">
        <v>11203.67</v>
      </c>
      <c r="D22" s="31">
        <v>11203.67</v>
      </c>
      <c r="E22" s="12">
        <v>1.5</v>
      </c>
      <c r="F22" s="13">
        <f t="shared" si="0"/>
        <v>16805.505</v>
      </c>
      <c r="G22" s="13">
        <f t="shared" si="1"/>
        <v>5041.6515</v>
      </c>
      <c r="H22" s="13">
        <f t="shared" si="2"/>
        <v>5041.6515</v>
      </c>
      <c r="I22" s="13">
        <f t="shared" si="3"/>
        <v>2520.82575</v>
      </c>
      <c r="J22" s="13">
        <f t="shared" si="4"/>
        <v>4201.37625</v>
      </c>
    </row>
    <row r="23" s="2" customFormat="1" ht="25" customHeight="1" spans="1:10">
      <c r="A23" s="5">
        <v>20</v>
      </c>
      <c r="B23" s="14" t="s">
        <v>166</v>
      </c>
      <c r="C23" s="31">
        <v>13445.62</v>
      </c>
      <c r="D23" s="31">
        <v>13445.62</v>
      </c>
      <c r="E23" s="32">
        <v>1.5</v>
      </c>
      <c r="F23" s="13">
        <f t="shared" si="0"/>
        <v>20168.43</v>
      </c>
      <c r="G23" s="13">
        <f t="shared" si="1"/>
        <v>6050.529</v>
      </c>
      <c r="H23" s="13">
        <f t="shared" si="2"/>
        <v>6050.529</v>
      </c>
      <c r="I23" s="13">
        <f t="shared" si="3"/>
        <v>3025.2645</v>
      </c>
      <c r="J23" s="13">
        <f t="shared" si="4"/>
        <v>5042.1075</v>
      </c>
    </row>
    <row r="24" s="2" customFormat="1" ht="25" customHeight="1" spans="1:10">
      <c r="A24" s="5">
        <v>21</v>
      </c>
      <c r="B24" s="14" t="s">
        <v>167</v>
      </c>
      <c r="C24" s="29">
        <v>8711.87</v>
      </c>
      <c r="D24" s="29">
        <v>8711.87</v>
      </c>
      <c r="E24" s="12">
        <v>1.5</v>
      </c>
      <c r="F24" s="13">
        <f t="shared" si="0"/>
        <v>13067.805</v>
      </c>
      <c r="G24" s="13">
        <f t="shared" si="1"/>
        <v>3920.3415</v>
      </c>
      <c r="H24" s="13">
        <f t="shared" si="2"/>
        <v>3920.3415</v>
      </c>
      <c r="I24" s="13">
        <f t="shared" si="3"/>
        <v>1960.17075</v>
      </c>
      <c r="J24" s="13">
        <f t="shared" si="4"/>
        <v>3266.95125</v>
      </c>
    </row>
    <row r="25" s="30" customFormat="1" ht="25" customHeight="1" spans="1:10">
      <c r="A25" s="21">
        <v>22</v>
      </c>
      <c r="B25" s="14" t="s">
        <v>168</v>
      </c>
      <c r="C25" s="29">
        <v>10956.08</v>
      </c>
      <c r="D25" s="29">
        <v>10956.08</v>
      </c>
      <c r="E25" s="22">
        <v>1.5</v>
      </c>
      <c r="F25" s="23">
        <f t="shared" si="0"/>
        <v>16434.12</v>
      </c>
      <c r="G25" s="23">
        <f t="shared" si="1"/>
        <v>4930.236</v>
      </c>
      <c r="H25" s="23">
        <f t="shared" si="2"/>
        <v>4930.236</v>
      </c>
      <c r="I25" s="23">
        <f t="shared" si="3"/>
        <v>2465.118</v>
      </c>
      <c r="J25" s="23">
        <f t="shared" si="4"/>
        <v>4108.53</v>
      </c>
    </row>
    <row r="26" s="2" customFormat="1" ht="25" customHeight="1" spans="1:10">
      <c r="A26" s="5">
        <v>23</v>
      </c>
      <c r="B26" s="14" t="s">
        <v>169</v>
      </c>
      <c r="C26" s="29">
        <v>11407.26</v>
      </c>
      <c r="D26" s="29">
        <v>11407.26</v>
      </c>
      <c r="E26" s="12">
        <v>1.5</v>
      </c>
      <c r="F26" s="13">
        <f t="shared" si="0"/>
        <v>17110.89</v>
      </c>
      <c r="G26" s="13">
        <f t="shared" si="1"/>
        <v>5133.267</v>
      </c>
      <c r="H26" s="13">
        <f t="shared" si="2"/>
        <v>5133.267</v>
      </c>
      <c r="I26" s="13">
        <f t="shared" si="3"/>
        <v>2566.6335</v>
      </c>
      <c r="J26" s="13">
        <f t="shared" si="4"/>
        <v>4277.7225</v>
      </c>
    </row>
    <row r="27" s="2" customFormat="1" ht="25" customHeight="1" spans="1:10">
      <c r="A27" s="5"/>
      <c r="B27" s="5" t="s">
        <v>49</v>
      </c>
      <c r="C27" s="8">
        <f>SUM(C4:C26)</f>
        <v>488475.95</v>
      </c>
      <c r="D27" s="8">
        <f>SUM(D4:D26)</f>
        <v>488475.95</v>
      </c>
      <c r="E27" s="12">
        <v>1.5</v>
      </c>
      <c r="F27" s="13">
        <f t="shared" si="0"/>
        <v>732713.925</v>
      </c>
      <c r="G27" s="13">
        <f t="shared" si="1"/>
        <v>219814.1775</v>
      </c>
      <c r="H27" s="13">
        <f t="shared" si="2"/>
        <v>219814.1775</v>
      </c>
      <c r="I27" s="13">
        <f t="shared" si="3"/>
        <v>109907.08875</v>
      </c>
      <c r="J27" s="13">
        <f t="shared" si="4"/>
        <v>183178.48125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1388888888889" right="0.751388888888889" top="0" bottom="0" header="0.5" footer="0.5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J20"/>
  <sheetViews>
    <sheetView workbookViewId="0">
      <selection activeCell="A2" sqref="A2:J20"/>
    </sheetView>
  </sheetViews>
  <sheetFormatPr defaultColWidth="9" defaultRowHeight="13.5"/>
  <cols>
    <col min="1" max="1" width="7.375" style="3" customWidth="1"/>
    <col min="2" max="2" width="11.625" style="3" customWidth="1"/>
    <col min="3" max="3" width="12.125" style="3" customWidth="1"/>
    <col min="4" max="4" width="16.25" style="3" customWidth="1"/>
    <col min="5" max="5" width="9" style="3"/>
    <col min="6" max="6" width="11.625" style="3" customWidth="1"/>
    <col min="7" max="8" width="14.625" style="3"/>
    <col min="9" max="10" width="13.25" style="3"/>
    <col min="11" max="11" width="10.375" style="3"/>
    <col min="12" max="12" width="12.625" style="3"/>
    <col min="13" max="13" width="9.375" style="3"/>
    <col min="14" max="14" width="10.375" style="3"/>
    <col min="15" max="16384" width="9" style="3"/>
  </cols>
  <sheetData>
    <row r="1" s="28" customFormat="1" ht="50" customHeight="1" spans="1:10">
      <c r="A1" s="4" t="s">
        <v>170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33" customHeight="1" spans="1:10">
      <c r="A2" s="5" t="s">
        <v>31</v>
      </c>
      <c r="B2" s="5" t="s">
        <v>32</v>
      </c>
      <c r="C2" s="6" t="s">
        <v>33</v>
      </c>
      <c r="D2" s="7" t="s">
        <v>34</v>
      </c>
      <c r="E2" s="5" t="s">
        <v>35</v>
      </c>
      <c r="F2" s="8" t="s">
        <v>36</v>
      </c>
      <c r="G2" s="5" t="s">
        <v>37</v>
      </c>
      <c r="H2" s="5" t="s">
        <v>38</v>
      </c>
      <c r="I2" s="5" t="s">
        <v>39</v>
      </c>
      <c r="J2" s="5" t="s">
        <v>40</v>
      </c>
    </row>
    <row r="3" s="2" customFormat="1" ht="33" customHeight="1" spans="1:10">
      <c r="A3" s="5"/>
      <c r="B3" s="5"/>
      <c r="C3" s="6"/>
      <c r="D3" s="6"/>
      <c r="E3" s="5"/>
      <c r="F3" s="8"/>
      <c r="G3" s="5"/>
      <c r="H3" s="5"/>
      <c r="I3" s="5"/>
      <c r="J3" s="5"/>
    </row>
    <row r="4" s="1" customFormat="1" ht="25" customHeight="1" spans="1:10">
      <c r="A4" s="5">
        <v>1</v>
      </c>
      <c r="B4" s="14" t="s">
        <v>171</v>
      </c>
      <c r="C4" s="29">
        <v>12851.5</v>
      </c>
      <c r="D4" s="29">
        <v>12851.5</v>
      </c>
      <c r="E4" s="12">
        <v>1.5</v>
      </c>
      <c r="F4" s="13">
        <f t="shared" ref="F4:F20" si="0">C4*E4</f>
        <v>19277.25</v>
      </c>
      <c r="G4" s="13">
        <f t="shared" ref="G4:G20" si="1">F4*0.3</f>
        <v>5783.175</v>
      </c>
      <c r="H4" s="13">
        <f t="shared" ref="H4:H20" si="2">F4*0.3</f>
        <v>5783.175</v>
      </c>
      <c r="I4" s="13">
        <f t="shared" ref="I4:I20" si="3">F4*0.15</f>
        <v>2891.5875</v>
      </c>
      <c r="J4" s="13">
        <f t="shared" ref="J4:J20" si="4">F4*0.25</f>
        <v>4819.3125</v>
      </c>
    </row>
    <row r="5" s="1" customFormat="1" ht="25" customHeight="1" spans="1:10">
      <c r="A5" s="5">
        <v>2</v>
      </c>
      <c r="B5" s="14" t="s">
        <v>172</v>
      </c>
      <c r="C5" s="29">
        <v>6878.56</v>
      </c>
      <c r="D5" s="29">
        <v>6878.56</v>
      </c>
      <c r="E5" s="12">
        <v>1.5</v>
      </c>
      <c r="F5" s="13">
        <f t="shared" si="0"/>
        <v>10317.84</v>
      </c>
      <c r="G5" s="13">
        <f t="shared" si="1"/>
        <v>3095.352</v>
      </c>
      <c r="H5" s="13">
        <f t="shared" si="2"/>
        <v>3095.352</v>
      </c>
      <c r="I5" s="13">
        <f t="shared" si="3"/>
        <v>1547.676</v>
      </c>
      <c r="J5" s="13">
        <f t="shared" si="4"/>
        <v>2579.46</v>
      </c>
    </row>
    <row r="6" s="1" customFormat="1" ht="25" customHeight="1" spans="1:10">
      <c r="A6" s="5">
        <v>3</v>
      </c>
      <c r="B6" s="14" t="s">
        <v>173</v>
      </c>
      <c r="C6" s="29">
        <v>40913.21</v>
      </c>
      <c r="D6" s="29">
        <v>40913.21</v>
      </c>
      <c r="E6" s="12">
        <v>1.5</v>
      </c>
      <c r="F6" s="13">
        <f t="shared" si="0"/>
        <v>61369.815</v>
      </c>
      <c r="G6" s="13">
        <f t="shared" si="1"/>
        <v>18410.9445</v>
      </c>
      <c r="H6" s="13">
        <f t="shared" si="2"/>
        <v>18410.9445</v>
      </c>
      <c r="I6" s="13">
        <f t="shared" si="3"/>
        <v>9205.47225</v>
      </c>
      <c r="J6" s="13">
        <f t="shared" si="4"/>
        <v>15342.45375</v>
      </c>
    </row>
    <row r="7" s="1" customFormat="1" ht="25" customHeight="1" spans="1:10">
      <c r="A7" s="5">
        <v>4</v>
      </c>
      <c r="B7" s="14" t="s">
        <v>174</v>
      </c>
      <c r="C7" s="29">
        <v>3440.23</v>
      </c>
      <c r="D7" s="29">
        <v>3440.23</v>
      </c>
      <c r="E7" s="12">
        <v>1.5</v>
      </c>
      <c r="F7" s="13">
        <f t="shared" si="0"/>
        <v>5160.345</v>
      </c>
      <c r="G7" s="13">
        <f t="shared" si="1"/>
        <v>1548.1035</v>
      </c>
      <c r="H7" s="13">
        <f t="shared" si="2"/>
        <v>1548.1035</v>
      </c>
      <c r="I7" s="13">
        <f t="shared" si="3"/>
        <v>774.05175</v>
      </c>
      <c r="J7" s="13">
        <f t="shared" si="4"/>
        <v>1290.08625</v>
      </c>
    </row>
    <row r="8" s="1" customFormat="1" ht="25" customHeight="1" spans="1:10">
      <c r="A8" s="5">
        <v>5</v>
      </c>
      <c r="B8" s="14" t="s">
        <v>175</v>
      </c>
      <c r="C8" s="29">
        <v>19179.86</v>
      </c>
      <c r="D8" s="29">
        <v>19179.86</v>
      </c>
      <c r="E8" s="12">
        <v>1.5</v>
      </c>
      <c r="F8" s="13">
        <f t="shared" si="0"/>
        <v>28769.79</v>
      </c>
      <c r="G8" s="13">
        <f t="shared" si="1"/>
        <v>8630.937</v>
      </c>
      <c r="H8" s="13">
        <f t="shared" si="2"/>
        <v>8630.937</v>
      </c>
      <c r="I8" s="13">
        <f t="shared" si="3"/>
        <v>4315.4685</v>
      </c>
      <c r="J8" s="13">
        <f t="shared" si="4"/>
        <v>7192.4475</v>
      </c>
    </row>
    <row r="9" s="1" customFormat="1" ht="25" customHeight="1" spans="1:10">
      <c r="A9" s="5">
        <v>6</v>
      </c>
      <c r="B9" s="14" t="s">
        <v>176</v>
      </c>
      <c r="C9" s="29">
        <v>8517.31</v>
      </c>
      <c r="D9" s="29">
        <v>8517.31</v>
      </c>
      <c r="E9" s="12">
        <v>1.5</v>
      </c>
      <c r="F9" s="13">
        <f t="shared" si="0"/>
        <v>12775.965</v>
      </c>
      <c r="G9" s="13">
        <f t="shared" si="1"/>
        <v>3832.7895</v>
      </c>
      <c r="H9" s="13">
        <f t="shared" si="2"/>
        <v>3832.7895</v>
      </c>
      <c r="I9" s="13">
        <f t="shared" si="3"/>
        <v>1916.39475</v>
      </c>
      <c r="J9" s="13">
        <f t="shared" si="4"/>
        <v>3193.99125</v>
      </c>
    </row>
    <row r="10" s="1" customFormat="1" ht="25" customHeight="1" spans="1:10">
      <c r="A10" s="5">
        <v>7</v>
      </c>
      <c r="B10" s="14" t="s">
        <v>177</v>
      </c>
      <c r="C10" s="29">
        <v>12711.3</v>
      </c>
      <c r="D10" s="29">
        <v>12711.3</v>
      </c>
      <c r="E10" s="12">
        <v>1.5</v>
      </c>
      <c r="F10" s="13">
        <f t="shared" si="0"/>
        <v>19066.95</v>
      </c>
      <c r="G10" s="13">
        <f t="shared" si="1"/>
        <v>5720.085</v>
      </c>
      <c r="H10" s="13">
        <f t="shared" si="2"/>
        <v>5720.085</v>
      </c>
      <c r="I10" s="13">
        <f t="shared" si="3"/>
        <v>2860.0425</v>
      </c>
      <c r="J10" s="13">
        <f t="shared" si="4"/>
        <v>4766.7375</v>
      </c>
    </row>
    <row r="11" s="1" customFormat="1" ht="25" customHeight="1" spans="1:10">
      <c r="A11" s="5">
        <v>8</v>
      </c>
      <c r="B11" s="14" t="s">
        <v>178</v>
      </c>
      <c r="C11" s="29">
        <v>10893.48</v>
      </c>
      <c r="D11" s="29">
        <v>10893.48</v>
      </c>
      <c r="E11" s="12">
        <v>1.5</v>
      </c>
      <c r="F11" s="13">
        <f t="shared" si="0"/>
        <v>16340.22</v>
      </c>
      <c r="G11" s="13">
        <f t="shared" si="1"/>
        <v>4902.066</v>
      </c>
      <c r="H11" s="13">
        <f t="shared" si="2"/>
        <v>4902.066</v>
      </c>
      <c r="I11" s="13">
        <f t="shared" si="3"/>
        <v>2451.033</v>
      </c>
      <c r="J11" s="13">
        <f t="shared" si="4"/>
        <v>4085.055</v>
      </c>
    </row>
    <row r="12" s="1" customFormat="1" ht="25" customHeight="1" spans="1:10">
      <c r="A12" s="5">
        <v>9</v>
      </c>
      <c r="B12" s="14" t="s">
        <v>179</v>
      </c>
      <c r="C12" s="29">
        <v>13217.73</v>
      </c>
      <c r="D12" s="29">
        <v>13217.73</v>
      </c>
      <c r="E12" s="12">
        <v>1.5</v>
      </c>
      <c r="F12" s="13">
        <f t="shared" si="0"/>
        <v>19826.595</v>
      </c>
      <c r="G12" s="13">
        <f t="shared" si="1"/>
        <v>5947.9785</v>
      </c>
      <c r="H12" s="13">
        <f t="shared" si="2"/>
        <v>5947.9785</v>
      </c>
      <c r="I12" s="13">
        <f t="shared" si="3"/>
        <v>2973.98925</v>
      </c>
      <c r="J12" s="13">
        <f t="shared" si="4"/>
        <v>4956.64875</v>
      </c>
    </row>
    <row r="13" s="1" customFormat="1" ht="25" customHeight="1" spans="1:10">
      <c r="A13" s="5">
        <v>10</v>
      </c>
      <c r="B13" s="14" t="s">
        <v>180</v>
      </c>
      <c r="C13" s="29">
        <v>8754.93</v>
      </c>
      <c r="D13" s="29">
        <v>8754.93</v>
      </c>
      <c r="E13" s="12">
        <v>1.5</v>
      </c>
      <c r="F13" s="13">
        <f t="shared" si="0"/>
        <v>13132.395</v>
      </c>
      <c r="G13" s="13">
        <f t="shared" si="1"/>
        <v>3939.7185</v>
      </c>
      <c r="H13" s="13">
        <f t="shared" si="2"/>
        <v>3939.7185</v>
      </c>
      <c r="I13" s="13">
        <f t="shared" si="3"/>
        <v>1969.85925</v>
      </c>
      <c r="J13" s="13">
        <f t="shared" si="4"/>
        <v>3283.09875</v>
      </c>
    </row>
    <row r="14" s="1" customFormat="1" ht="25" customHeight="1" spans="1:10">
      <c r="A14" s="5">
        <v>11</v>
      </c>
      <c r="B14" s="14" t="s">
        <v>181</v>
      </c>
      <c r="C14" s="29">
        <v>14266.79</v>
      </c>
      <c r="D14" s="29">
        <v>14266.79</v>
      </c>
      <c r="E14" s="12">
        <v>1.5</v>
      </c>
      <c r="F14" s="13">
        <f t="shared" si="0"/>
        <v>21400.185</v>
      </c>
      <c r="G14" s="13">
        <f t="shared" si="1"/>
        <v>6420.0555</v>
      </c>
      <c r="H14" s="13">
        <f t="shared" si="2"/>
        <v>6420.0555</v>
      </c>
      <c r="I14" s="13">
        <f t="shared" si="3"/>
        <v>3210.02775</v>
      </c>
      <c r="J14" s="13">
        <f t="shared" si="4"/>
        <v>5350.04625</v>
      </c>
    </row>
    <row r="15" s="1" customFormat="1" ht="25" customHeight="1" spans="1:10">
      <c r="A15" s="5">
        <v>12</v>
      </c>
      <c r="B15" s="14" t="s">
        <v>182</v>
      </c>
      <c r="C15" s="29">
        <v>12663.42</v>
      </c>
      <c r="D15" s="29">
        <v>12663.42</v>
      </c>
      <c r="E15" s="12">
        <v>1.5</v>
      </c>
      <c r="F15" s="13">
        <f t="shared" si="0"/>
        <v>18995.13</v>
      </c>
      <c r="G15" s="13">
        <f t="shared" si="1"/>
        <v>5698.539</v>
      </c>
      <c r="H15" s="13">
        <f t="shared" si="2"/>
        <v>5698.539</v>
      </c>
      <c r="I15" s="13">
        <f t="shared" si="3"/>
        <v>2849.2695</v>
      </c>
      <c r="J15" s="13">
        <f t="shared" si="4"/>
        <v>4748.7825</v>
      </c>
    </row>
    <row r="16" s="1" customFormat="1" ht="25" customHeight="1" spans="1:10">
      <c r="A16" s="5">
        <v>13</v>
      </c>
      <c r="B16" s="14" t="s">
        <v>183</v>
      </c>
      <c r="C16" s="29">
        <v>7709.82</v>
      </c>
      <c r="D16" s="29">
        <v>7709.82</v>
      </c>
      <c r="E16" s="12">
        <v>1.5</v>
      </c>
      <c r="F16" s="13">
        <f t="shared" si="0"/>
        <v>11564.73</v>
      </c>
      <c r="G16" s="13">
        <f t="shared" si="1"/>
        <v>3469.419</v>
      </c>
      <c r="H16" s="13">
        <f t="shared" si="2"/>
        <v>3469.419</v>
      </c>
      <c r="I16" s="13">
        <f t="shared" si="3"/>
        <v>1734.7095</v>
      </c>
      <c r="J16" s="13">
        <f t="shared" si="4"/>
        <v>2891.1825</v>
      </c>
    </row>
    <row r="17" s="1" customFormat="1" ht="25" customHeight="1" spans="1:10">
      <c r="A17" s="5">
        <v>14</v>
      </c>
      <c r="B17" s="14" t="s">
        <v>184</v>
      </c>
      <c r="C17" s="29">
        <v>7213.75</v>
      </c>
      <c r="D17" s="29">
        <v>7213.75</v>
      </c>
      <c r="E17" s="12">
        <v>1.5</v>
      </c>
      <c r="F17" s="13">
        <f t="shared" si="0"/>
        <v>10820.625</v>
      </c>
      <c r="G17" s="13">
        <f t="shared" si="1"/>
        <v>3246.1875</v>
      </c>
      <c r="H17" s="13">
        <f t="shared" si="2"/>
        <v>3246.1875</v>
      </c>
      <c r="I17" s="13">
        <f t="shared" si="3"/>
        <v>1623.09375</v>
      </c>
      <c r="J17" s="13">
        <f t="shared" si="4"/>
        <v>2705.15625</v>
      </c>
    </row>
    <row r="18" s="1" customFormat="1" ht="25" customHeight="1" spans="1:10">
      <c r="A18" s="5">
        <v>15</v>
      </c>
      <c r="B18" s="14" t="s">
        <v>185</v>
      </c>
      <c r="C18" s="29">
        <v>28140.92</v>
      </c>
      <c r="D18" s="29">
        <v>28140.92</v>
      </c>
      <c r="E18" s="12">
        <v>1.5</v>
      </c>
      <c r="F18" s="13">
        <f t="shared" si="0"/>
        <v>42211.38</v>
      </c>
      <c r="G18" s="13">
        <f t="shared" si="1"/>
        <v>12663.414</v>
      </c>
      <c r="H18" s="13">
        <f t="shared" si="2"/>
        <v>12663.414</v>
      </c>
      <c r="I18" s="13">
        <f t="shared" si="3"/>
        <v>6331.707</v>
      </c>
      <c r="J18" s="13">
        <f t="shared" si="4"/>
        <v>10552.845</v>
      </c>
    </row>
    <row r="19" s="1" customFormat="1" ht="25" customHeight="1" spans="1:10">
      <c r="A19" s="5">
        <v>16</v>
      </c>
      <c r="B19" s="14" t="s">
        <v>186</v>
      </c>
      <c r="C19" s="29">
        <v>21328.3</v>
      </c>
      <c r="D19" s="29">
        <v>21328.3</v>
      </c>
      <c r="E19" s="12">
        <v>1.5</v>
      </c>
      <c r="F19" s="13">
        <f t="shared" si="0"/>
        <v>31992.45</v>
      </c>
      <c r="G19" s="13">
        <f t="shared" si="1"/>
        <v>9597.735</v>
      </c>
      <c r="H19" s="13">
        <f t="shared" si="2"/>
        <v>9597.735</v>
      </c>
      <c r="I19" s="13">
        <f t="shared" si="3"/>
        <v>4798.8675</v>
      </c>
      <c r="J19" s="13">
        <f t="shared" si="4"/>
        <v>7998.1125</v>
      </c>
    </row>
    <row r="20" s="1" customFormat="1" ht="25" customHeight="1" spans="1:10">
      <c r="A20" s="5"/>
      <c r="B20" s="5" t="s">
        <v>49</v>
      </c>
      <c r="C20" s="8">
        <f>SUM(C4:C19)</f>
        <v>228681.11</v>
      </c>
      <c r="D20" s="8">
        <f>SUM(D4:D19)</f>
        <v>228681.11</v>
      </c>
      <c r="E20" s="12">
        <v>1.5</v>
      </c>
      <c r="F20" s="13">
        <f t="shared" si="0"/>
        <v>343021.665</v>
      </c>
      <c r="G20" s="13">
        <f t="shared" si="1"/>
        <v>102906.4995</v>
      </c>
      <c r="H20" s="13">
        <f t="shared" si="2"/>
        <v>102906.4995</v>
      </c>
      <c r="I20" s="13">
        <f t="shared" si="3"/>
        <v>51453.24975</v>
      </c>
      <c r="J20" s="13">
        <f t="shared" si="4"/>
        <v>85755.41625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1388888888889" right="0.751388888888889" top="1" bottom="1" header="0.5" footer="0.5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A4" sqref="A4:J15"/>
    </sheetView>
  </sheetViews>
  <sheetFormatPr defaultColWidth="9" defaultRowHeight="13.5"/>
  <cols>
    <col min="1" max="1" width="7.375" style="3" customWidth="1"/>
    <col min="2" max="2" width="11.625" style="3" customWidth="1"/>
    <col min="3" max="3" width="12.125" style="3" customWidth="1"/>
    <col min="4" max="4" width="16.25" style="3" customWidth="1"/>
    <col min="5" max="5" width="9" style="3"/>
    <col min="6" max="6" width="11.625" style="3" customWidth="1"/>
    <col min="7" max="10" width="13.25" style="3"/>
    <col min="11" max="11" width="10.375" style="3"/>
    <col min="12" max="12" width="12.625" style="3"/>
    <col min="13" max="13" width="9.375" style="3"/>
    <col min="14" max="14" width="10.375" style="3"/>
    <col min="15" max="16383" width="9" style="3"/>
  </cols>
  <sheetData>
    <row r="1" s="3" customFormat="1" ht="50" customHeight="1" spans="1:10">
      <c r="A1" s="4" t="s">
        <v>187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33" customHeight="1" spans="1:10">
      <c r="A2" s="5" t="s">
        <v>31</v>
      </c>
      <c r="B2" s="5" t="s">
        <v>32</v>
      </c>
      <c r="C2" s="6" t="s">
        <v>33</v>
      </c>
      <c r="D2" s="7" t="s">
        <v>34</v>
      </c>
      <c r="E2" s="5" t="s">
        <v>35</v>
      </c>
      <c r="F2" s="8" t="s">
        <v>36</v>
      </c>
      <c r="G2" s="5" t="s">
        <v>37</v>
      </c>
      <c r="H2" s="5" t="s">
        <v>38</v>
      </c>
      <c r="I2" s="5" t="s">
        <v>39</v>
      </c>
      <c r="J2" s="5" t="s">
        <v>40</v>
      </c>
    </row>
    <row r="3" s="2" customFormat="1" ht="33" customHeight="1" spans="1:10">
      <c r="A3" s="5"/>
      <c r="B3" s="5"/>
      <c r="C3" s="6"/>
      <c r="D3" s="6"/>
      <c r="E3" s="5"/>
      <c r="F3" s="8"/>
      <c r="G3" s="5"/>
      <c r="H3" s="5"/>
      <c r="I3" s="5"/>
      <c r="J3" s="5"/>
    </row>
    <row r="4" s="3" customFormat="1" ht="25" customHeight="1" spans="1:11">
      <c r="A4" s="5">
        <v>1</v>
      </c>
      <c r="B4" s="25" t="s">
        <v>188</v>
      </c>
      <c r="C4" s="11">
        <v>6915.24</v>
      </c>
      <c r="D4" s="11">
        <v>6915.24</v>
      </c>
      <c r="E4" s="12">
        <v>1.5</v>
      </c>
      <c r="F4" s="13">
        <f t="shared" ref="F4:F15" si="0">C4*E4</f>
        <v>10372.86</v>
      </c>
      <c r="G4" s="13">
        <f t="shared" ref="G4:G15" si="1">F4*0.3</f>
        <v>3111.858</v>
      </c>
      <c r="H4" s="13">
        <f t="shared" ref="H4:H15" si="2">F4*0.3</f>
        <v>3111.858</v>
      </c>
      <c r="I4" s="13">
        <f t="shared" ref="I4:I15" si="3">F4*0.15</f>
        <v>1555.929</v>
      </c>
      <c r="J4" s="13">
        <f t="shared" ref="J4:J15" si="4">F4*0.25</f>
        <v>2593.215</v>
      </c>
      <c r="K4" s="27"/>
    </row>
    <row r="5" s="3" customFormat="1" ht="25" customHeight="1" spans="1:11">
      <c r="A5" s="5">
        <v>2</v>
      </c>
      <c r="B5" s="25" t="s">
        <v>189</v>
      </c>
      <c r="C5" s="11">
        <v>10549.66</v>
      </c>
      <c r="D5" s="11">
        <v>10549.66</v>
      </c>
      <c r="E5" s="12">
        <v>1.5</v>
      </c>
      <c r="F5" s="13">
        <f t="shared" si="0"/>
        <v>15824.49</v>
      </c>
      <c r="G5" s="13">
        <f t="shared" si="1"/>
        <v>4747.347</v>
      </c>
      <c r="H5" s="13">
        <f t="shared" si="2"/>
        <v>4747.347</v>
      </c>
      <c r="I5" s="13">
        <f t="shared" si="3"/>
        <v>2373.6735</v>
      </c>
      <c r="J5" s="13">
        <f t="shared" si="4"/>
        <v>3956.1225</v>
      </c>
      <c r="K5" s="27"/>
    </row>
    <row r="6" s="3" customFormat="1" ht="25" customHeight="1" spans="1:11">
      <c r="A6" s="5">
        <v>3</v>
      </c>
      <c r="B6" s="25" t="s">
        <v>190</v>
      </c>
      <c r="C6" s="11">
        <v>11195.01</v>
      </c>
      <c r="D6" s="11">
        <v>11195.01</v>
      </c>
      <c r="E6" s="12">
        <v>1.5</v>
      </c>
      <c r="F6" s="13">
        <f t="shared" si="0"/>
        <v>16792.515</v>
      </c>
      <c r="G6" s="13">
        <f t="shared" si="1"/>
        <v>5037.7545</v>
      </c>
      <c r="H6" s="13">
        <f t="shared" si="2"/>
        <v>5037.7545</v>
      </c>
      <c r="I6" s="13">
        <f t="shared" si="3"/>
        <v>2518.87725</v>
      </c>
      <c r="J6" s="13">
        <f t="shared" si="4"/>
        <v>4198.12875</v>
      </c>
      <c r="K6" s="27"/>
    </row>
    <row r="7" s="3" customFormat="1" ht="25" customHeight="1" spans="1:11">
      <c r="A7" s="5">
        <v>4</v>
      </c>
      <c r="B7" s="25" t="s">
        <v>191</v>
      </c>
      <c r="C7" s="11">
        <v>5308.52</v>
      </c>
      <c r="D7" s="11">
        <v>5308.52</v>
      </c>
      <c r="E7" s="12">
        <v>1.5</v>
      </c>
      <c r="F7" s="13">
        <f t="shared" si="0"/>
        <v>7962.78</v>
      </c>
      <c r="G7" s="13">
        <f t="shared" si="1"/>
        <v>2388.834</v>
      </c>
      <c r="H7" s="13">
        <f t="shared" si="2"/>
        <v>2388.834</v>
      </c>
      <c r="I7" s="13">
        <f t="shared" si="3"/>
        <v>1194.417</v>
      </c>
      <c r="J7" s="13">
        <f t="shared" si="4"/>
        <v>1990.695</v>
      </c>
      <c r="K7" s="27"/>
    </row>
    <row r="8" s="3" customFormat="1" ht="25" customHeight="1" spans="1:11">
      <c r="A8" s="5">
        <v>5</v>
      </c>
      <c r="B8" s="26" t="s">
        <v>192</v>
      </c>
      <c r="C8" s="11">
        <v>10231.65</v>
      </c>
      <c r="D8" s="11">
        <v>10231.65</v>
      </c>
      <c r="E8" s="12">
        <v>1.5</v>
      </c>
      <c r="F8" s="13">
        <f t="shared" si="0"/>
        <v>15347.475</v>
      </c>
      <c r="G8" s="13">
        <f t="shared" si="1"/>
        <v>4604.2425</v>
      </c>
      <c r="H8" s="13">
        <f t="shared" si="2"/>
        <v>4604.2425</v>
      </c>
      <c r="I8" s="13">
        <f t="shared" si="3"/>
        <v>2302.12125</v>
      </c>
      <c r="J8" s="13">
        <f t="shared" si="4"/>
        <v>3836.86875</v>
      </c>
      <c r="K8" s="27"/>
    </row>
    <row r="9" s="3" customFormat="1" ht="25" customHeight="1" spans="1:11">
      <c r="A9" s="5">
        <v>6</v>
      </c>
      <c r="B9" s="26" t="s">
        <v>193</v>
      </c>
      <c r="C9" s="11">
        <v>8639.54</v>
      </c>
      <c r="D9" s="11">
        <v>8639.54</v>
      </c>
      <c r="E9" s="12">
        <v>1.5</v>
      </c>
      <c r="F9" s="13">
        <f t="shared" si="0"/>
        <v>12959.31</v>
      </c>
      <c r="G9" s="13">
        <f t="shared" si="1"/>
        <v>3887.793</v>
      </c>
      <c r="H9" s="13">
        <f t="shared" si="2"/>
        <v>3887.793</v>
      </c>
      <c r="I9" s="13">
        <f t="shared" si="3"/>
        <v>1943.8965</v>
      </c>
      <c r="J9" s="13">
        <f t="shared" si="4"/>
        <v>3239.8275</v>
      </c>
      <c r="K9" s="27"/>
    </row>
    <row r="10" s="3" customFormat="1" ht="25" customHeight="1" spans="1:11">
      <c r="A10" s="5">
        <v>7</v>
      </c>
      <c r="B10" s="26" t="s">
        <v>194</v>
      </c>
      <c r="C10" s="11">
        <v>11586.16</v>
      </c>
      <c r="D10" s="11">
        <v>11586.16</v>
      </c>
      <c r="E10" s="12">
        <v>1.5</v>
      </c>
      <c r="F10" s="13">
        <f t="shared" si="0"/>
        <v>17379.24</v>
      </c>
      <c r="G10" s="13">
        <f t="shared" si="1"/>
        <v>5213.772</v>
      </c>
      <c r="H10" s="13">
        <f t="shared" si="2"/>
        <v>5213.772</v>
      </c>
      <c r="I10" s="13">
        <f t="shared" si="3"/>
        <v>2606.886</v>
      </c>
      <c r="J10" s="13">
        <f t="shared" si="4"/>
        <v>4344.81</v>
      </c>
      <c r="K10" s="27"/>
    </row>
    <row r="11" s="3" customFormat="1" ht="25" customHeight="1" spans="1:11">
      <c r="A11" s="5">
        <v>8</v>
      </c>
      <c r="B11" s="26" t="s">
        <v>195</v>
      </c>
      <c r="C11" s="11">
        <v>6647.58</v>
      </c>
      <c r="D11" s="11">
        <v>6647.58</v>
      </c>
      <c r="E11" s="12">
        <v>1.5</v>
      </c>
      <c r="F11" s="13">
        <f t="shared" si="0"/>
        <v>9971.37</v>
      </c>
      <c r="G11" s="13">
        <f t="shared" si="1"/>
        <v>2991.411</v>
      </c>
      <c r="H11" s="13">
        <f t="shared" si="2"/>
        <v>2991.411</v>
      </c>
      <c r="I11" s="13">
        <f t="shared" si="3"/>
        <v>1495.7055</v>
      </c>
      <c r="J11" s="13">
        <f t="shared" si="4"/>
        <v>2492.8425</v>
      </c>
      <c r="K11" s="27"/>
    </row>
    <row r="12" s="3" customFormat="1" ht="25" customHeight="1" spans="1:11">
      <c r="A12" s="5">
        <v>10</v>
      </c>
      <c r="B12" s="26" t="s">
        <v>196</v>
      </c>
      <c r="C12" s="11">
        <v>7836.01</v>
      </c>
      <c r="D12" s="11">
        <v>7836.01</v>
      </c>
      <c r="E12" s="12">
        <v>1.5</v>
      </c>
      <c r="F12" s="13">
        <f t="shared" si="0"/>
        <v>11754.015</v>
      </c>
      <c r="G12" s="13">
        <f t="shared" si="1"/>
        <v>3526.2045</v>
      </c>
      <c r="H12" s="13">
        <f t="shared" si="2"/>
        <v>3526.2045</v>
      </c>
      <c r="I12" s="13">
        <f t="shared" si="3"/>
        <v>1763.10225</v>
      </c>
      <c r="J12" s="13">
        <f t="shared" si="4"/>
        <v>2938.50375</v>
      </c>
      <c r="K12" s="27"/>
    </row>
    <row r="13" s="3" customFormat="1" ht="25" customHeight="1" spans="1:11">
      <c r="A13" s="5">
        <v>11</v>
      </c>
      <c r="B13" s="26" t="s">
        <v>197</v>
      </c>
      <c r="C13" s="11">
        <v>13218.45</v>
      </c>
      <c r="D13" s="11">
        <v>13218.45</v>
      </c>
      <c r="E13" s="12">
        <v>1.5</v>
      </c>
      <c r="F13" s="13">
        <f t="shared" si="0"/>
        <v>19827.675</v>
      </c>
      <c r="G13" s="13">
        <f t="shared" si="1"/>
        <v>5948.3025</v>
      </c>
      <c r="H13" s="13">
        <f t="shared" si="2"/>
        <v>5948.3025</v>
      </c>
      <c r="I13" s="13">
        <f t="shared" si="3"/>
        <v>2974.15125</v>
      </c>
      <c r="J13" s="13">
        <f t="shared" si="4"/>
        <v>4956.91875</v>
      </c>
      <c r="K13" s="27"/>
    </row>
    <row r="14" s="3" customFormat="1" ht="25" customHeight="1" spans="1:11">
      <c r="A14" s="5">
        <v>9</v>
      </c>
      <c r="B14" s="26" t="s">
        <v>198</v>
      </c>
      <c r="C14" s="11">
        <v>17494.73</v>
      </c>
      <c r="D14" s="11">
        <v>17494.73</v>
      </c>
      <c r="E14" s="12">
        <v>1.5</v>
      </c>
      <c r="F14" s="13">
        <f t="shared" si="0"/>
        <v>26242.095</v>
      </c>
      <c r="G14" s="13">
        <f t="shared" si="1"/>
        <v>7872.6285</v>
      </c>
      <c r="H14" s="13">
        <f t="shared" si="2"/>
        <v>7872.6285</v>
      </c>
      <c r="I14" s="13">
        <f t="shared" si="3"/>
        <v>3936.31425</v>
      </c>
      <c r="J14" s="13">
        <f t="shared" si="4"/>
        <v>6560.52375</v>
      </c>
      <c r="K14" s="27"/>
    </row>
    <row r="15" s="3" customFormat="1" ht="25" customHeight="1" spans="1:10">
      <c r="A15" s="5"/>
      <c r="B15" s="5" t="s">
        <v>49</v>
      </c>
      <c r="C15" s="8">
        <f>SUM(C4:C14)</f>
        <v>109622.55</v>
      </c>
      <c r="D15" s="8">
        <f>SUM(D4:D14)</f>
        <v>109622.55</v>
      </c>
      <c r="E15" s="12">
        <v>1.5</v>
      </c>
      <c r="F15" s="13">
        <f t="shared" si="0"/>
        <v>164433.825</v>
      </c>
      <c r="G15" s="13">
        <f t="shared" si="1"/>
        <v>49330.1475</v>
      </c>
      <c r="H15" s="13">
        <f t="shared" si="2"/>
        <v>49330.1475</v>
      </c>
      <c r="I15" s="13">
        <f t="shared" si="3"/>
        <v>24665.07375</v>
      </c>
      <c r="J15" s="13">
        <f t="shared" si="4"/>
        <v>41108.45625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1388888888889" right="0.751388888888889" top="1" bottom="1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A2" sqref="A2:J14"/>
    </sheetView>
  </sheetViews>
  <sheetFormatPr defaultColWidth="9" defaultRowHeight="13.5"/>
  <cols>
    <col min="1" max="1" width="7.375" style="3" customWidth="1"/>
    <col min="2" max="2" width="11.625" style="3" customWidth="1"/>
    <col min="3" max="3" width="12.125" style="3" customWidth="1"/>
    <col min="4" max="4" width="16.25" style="3" customWidth="1"/>
    <col min="5" max="5" width="9" style="3"/>
    <col min="6" max="6" width="11.625" style="3" customWidth="1"/>
    <col min="7" max="10" width="13.25" style="3"/>
    <col min="11" max="11" width="10.375" style="3"/>
    <col min="12" max="12" width="12.625" style="3"/>
    <col min="13" max="13" width="9.375" style="3"/>
    <col min="14" max="14" width="10.375" style="3"/>
    <col min="15" max="16384" width="9" style="3"/>
  </cols>
  <sheetData>
    <row r="1" s="3" customFormat="1" ht="50" customHeight="1" spans="1:10">
      <c r="A1" s="4" t="s">
        <v>199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33" customHeight="1" spans="1:10">
      <c r="A2" s="5" t="s">
        <v>31</v>
      </c>
      <c r="B2" s="5" t="s">
        <v>32</v>
      </c>
      <c r="C2" s="6" t="s">
        <v>33</v>
      </c>
      <c r="D2" s="7" t="s">
        <v>34</v>
      </c>
      <c r="E2" s="5" t="s">
        <v>35</v>
      </c>
      <c r="F2" s="8" t="s">
        <v>36</v>
      </c>
      <c r="G2" s="5" t="s">
        <v>37</v>
      </c>
      <c r="H2" s="5" t="s">
        <v>38</v>
      </c>
      <c r="I2" s="5" t="s">
        <v>39</v>
      </c>
      <c r="J2" s="5" t="s">
        <v>40</v>
      </c>
    </row>
    <row r="3" s="2" customFormat="1" ht="33" customHeight="1" spans="1:10">
      <c r="A3" s="5"/>
      <c r="B3" s="5"/>
      <c r="C3" s="6"/>
      <c r="D3" s="6"/>
      <c r="E3" s="5"/>
      <c r="F3" s="8"/>
      <c r="G3" s="5"/>
      <c r="H3" s="5"/>
      <c r="I3" s="5"/>
      <c r="J3" s="5"/>
    </row>
    <row r="4" s="19" customFormat="1" ht="25" customHeight="1" spans="1:11">
      <c r="A4" s="5">
        <v>1</v>
      </c>
      <c r="B4" s="9" t="s">
        <v>200</v>
      </c>
      <c r="C4" s="11">
        <v>14510.79</v>
      </c>
      <c r="D4" s="11">
        <v>14510.79</v>
      </c>
      <c r="E4" s="12">
        <v>1.5</v>
      </c>
      <c r="F4" s="13">
        <f t="shared" ref="F4:F14" si="0">C4*E4</f>
        <v>21766.185</v>
      </c>
      <c r="G4" s="13">
        <f t="shared" ref="G4:G14" si="1">F4*0.3</f>
        <v>6529.8555</v>
      </c>
      <c r="H4" s="13">
        <f t="shared" ref="H4:H14" si="2">F4*0.3</f>
        <v>6529.8555</v>
      </c>
      <c r="I4" s="13">
        <f t="shared" ref="I4:I14" si="3">F4*0.15</f>
        <v>3264.92775</v>
      </c>
      <c r="J4" s="13">
        <f t="shared" ref="J4:J14" si="4">F4*0.25</f>
        <v>5441.54625</v>
      </c>
      <c r="K4" s="24"/>
    </row>
    <row r="5" s="20" customFormat="1" ht="25" customHeight="1" spans="1:11">
      <c r="A5" s="21">
        <v>2</v>
      </c>
      <c r="B5" s="9" t="s">
        <v>201</v>
      </c>
      <c r="C5" s="11">
        <v>13589.37</v>
      </c>
      <c r="D5" s="11">
        <v>13589.37</v>
      </c>
      <c r="E5" s="22">
        <v>1.5</v>
      </c>
      <c r="F5" s="23">
        <f t="shared" si="0"/>
        <v>20384.055</v>
      </c>
      <c r="G5" s="23">
        <f t="shared" si="1"/>
        <v>6115.2165</v>
      </c>
      <c r="H5" s="23">
        <f t="shared" si="2"/>
        <v>6115.2165</v>
      </c>
      <c r="I5" s="23">
        <f t="shared" si="3"/>
        <v>3057.60825</v>
      </c>
      <c r="J5" s="23">
        <f t="shared" si="4"/>
        <v>5096.01375</v>
      </c>
      <c r="K5" s="24"/>
    </row>
    <row r="6" s="19" customFormat="1" ht="25" customHeight="1" spans="1:11">
      <c r="A6" s="5">
        <v>3</v>
      </c>
      <c r="B6" s="9" t="s">
        <v>202</v>
      </c>
      <c r="C6" s="11">
        <v>5535.69</v>
      </c>
      <c r="D6" s="11">
        <v>5535.69</v>
      </c>
      <c r="E6" s="12">
        <v>1.5</v>
      </c>
      <c r="F6" s="13">
        <f t="shared" si="0"/>
        <v>8303.535</v>
      </c>
      <c r="G6" s="13">
        <f t="shared" si="1"/>
        <v>2491.0605</v>
      </c>
      <c r="H6" s="13">
        <f t="shared" si="2"/>
        <v>2491.0605</v>
      </c>
      <c r="I6" s="13">
        <f t="shared" si="3"/>
        <v>1245.53025</v>
      </c>
      <c r="J6" s="13">
        <f t="shared" si="4"/>
        <v>2075.88375</v>
      </c>
      <c r="K6" s="24"/>
    </row>
    <row r="7" s="19" customFormat="1" ht="25" customHeight="1" spans="1:11">
      <c r="A7" s="5">
        <v>4</v>
      </c>
      <c r="B7" s="9" t="s">
        <v>203</v>
      </c>
      <c r="C7" s="11">
        <v>4856.82</v>
      </c>
      <c r="D7" s="11">
        <v>4856.82</v>
      </c>
      <c r="E7" s="12">
        <v>1.5</v>
      </c>
      <c r="F7" s="13">
        <f t="shared" si="0"/>
        <v>7285.23</v>
      </c>
      <c r="G7" s="13">
        <f t="shared" si="1"/>
        <v>2185.569</v>
      </c>
      <c r="H7" s="13">
        <f t="shared" si="2"/>
        <v>2185.569</v>
      </c>
      <c r="I7" s="13">
        <f t="shared" si="3"/>
        <v>1092.7845</v>
      </c>
      <c r="J7" s="13">
        <f t="shared" si="4"/>
        <v>1821.3075</v>
      </c>
      <c r="K7" s="24"/>
    </row>
    <row r="8" s="19" customFormat="1" ht="25" customHeight="1" spans="1:11">
      <c r="A8" s="5">
        <v>5</v>
      </c>
      <c r="B8" s="14" t="s">
        <v>204</v>
      </c>
      <c r="C8" s="11">
        <v>6187.03</v>
      </c>
      <c r="D8" s="11">
        <v>6187.03</v>
      </c>
      <c r="E8" s="12">
        <v>1.5</v>
      </c>
      <c r="F8" s="13">
        <f t="shared" si="0"/>
        <v>9280.545</v>
      </c>
      <c r="G8" s="13">
        <f t="shared" si="1"/>
        <v>2784.1635</v>
      </c>
      <c r="H8" s="13">
        <f t="shared" si="2"/>
        <v>2784.1635</v>
      </c>
      <c r="I8" s="13">
        <f t="shared" si="3"/>
        <v>1392.08175</v>
      </c>
      <c r="J8" s="13">
        <f t="shared" si="4"/>
        <v>2320.13625</v>
      </c>
      <c r="K8" s="24"/>
    </row>
    <row r="9" s="19" customFormat="1" ht="25" customHeight="1" spans="1:11">
      <c r="A9" s="5">
        <v>6</v>
      </c>
      <c r="B9" s="14" t="s">
        <v>205</v>
      </c>
      <c r="C9" s="11">
        <v>7330.51</v>
      </c>
      <c r="D9" s="11">
        <v>7330.51</v>
      </c>
      <c r="E9" s="12">
        <v>1.5</v>
      </c>
      <c r="F9" s="13">
        <f t="shared" si="0"/>
        <v>10995.765</v>
      </c>
      <c r="G9" s="13">
        <f t="shared" si="1"/>
        <v>3298.7295</v>
      </c>
      <c r="H9" s="13">
        <f t="shared" si="2"/>
        <v>3298.7295</v>
      </c>
      <c r="I9" s="13">
        <f t="shared" si="3"/>
        <v>1649.36475</v>
      </c>
      <c r="J9" s="13">
        <f t="shared" si="4"/>
        <v>2748.94125</v>
      </c>
      <c r="K9" s="24"/>
    </row>
    <row r="10" s="19" customFormat="1" ht="25" customHeight="1" spans="1:11">
      <c r="A10" s="5">
        <v>7</v>
      </c>
      <c r="B10" s="14" t="s">
        <v>206</v>
      </c>
      <c r="C10" s="11">
        <v>24172.41</v>
      </c>
      <c r="D10" s="11">
        <v>24172.41</v>
      </c>
      <c r="E10" s="12">
        <v>1.5</v>
      </c>
      <c r="F10" s="13">
        <f t="shared" si="0"/>
        <v>36258.615</v>
      </c>
      <c r="G10" s="13">
        <f t="shared" si="1"/>
        <v>10877.5845</v>
      </c>
      <c r="H10" s="13">
        <f t="shared" si="2"/>
        <v>10877.5845</v>
      </c>
      <c r="I10" s="13">
        <f t="shared" si="3"/>
        <v>5438.79225</v>
      </c>
      <c r="J10" s="13">
        <f t="shared" si="4"/>
        <v>9064.65375</v>
      </c>
      <c r="K10" s="24"/>
    </row>
    <row r="11" s="19" customFormat="1" ht="25" customHeight="1" spans="1:11">
      <c r="A11" s="5">
        <v>9</v>
      </c>
      <c r="B11" s="14" t="s">
        <v>207</v>
      </c>
      <c r="C11" s="11">
        <v>5180.4</v>
      </c>
      <c r="D11" s="11">
        <v>5180.4</v>
      </c>
      <c r="E11" s="12">
        <v>1.5</v>
      </c>
      <c r="F11" s="13">
        <f t="shared" si="0"/>
        <v>7770.6</v>
      </c>
      <c r="G11" s="13">
        <f t="shared" si="1"/>
        <v>2331.18</v>
      </c>
      <c r="H11" s="13">
        <f t="shared" si="2"/>
        <v>2331.18</v>
      </c>
      <c r="I11" s="13">
        <f t="shared" si="3"/>
        <v>1165.59</v>
      </c>
      <c r="J11" s="13">
        <f t="shared" si="4"/>
        <v>1942.65</v>
      </c>
      <c r="K11" s="24"/>
    </row>
    <row r="12" s="19" customFormat="1" ht="25" customHeight="1" spans="1:11">
      <c r="A12" s="5">
        <v>10</v>
      </c>
      <c r="B12" s="14" t="s">
        <v>208</v>
      </c>
      <c r="C12" s="11">
        <v>8437.07</v>
      </c>
      <c r="D12" s="11">
        <v>8437.07</v>
      </c>
      <c r="E12" s="12">
        <v>1.5</v>
      </c>
      <c r="F12" s="13">
        <f t="shared" si="0"/>
        <v>12655.605</v>
      </c>
      <c r="G12" s="13">
        <f t="shared" si="1"/>
        <v>3796.6815</v>
      </c>
      <c r="H12" s="13">
        <f t="shared" si="2"/>
        <v>3796.6815</v>
      </c>
      <c r="I12" s="13">
        <f t="shared" si="3"/>
        <v>1898.34075</v>
      </c>
      <c r="J12" s="13">
        <f t="shared" si="4"/>
        <v>3163.90125</v>
      </c>
      <c r="K12" s="24"/>
    </row>
    <row r="13" s="19" customFormat="1" ht="25" customHeight="1" spans="1:11">
      <c r="A13" s="5">
        <v>8</v>
      </c>
      <c r="B13" s="14" t="s">
        <v>209</v>
      </c>
      <c r="C13" s="11">
        <v>162.42</v>
      </c>
      <c r="D13" s="11">
        <v>162.42</v>
      </c>
      <c r="E13" s="12">
        <v>1.5</v>
      </c>
      <c r="F13" s="13">
        <f t="shared" si="0"/>
        <v>243.63</v>
      </c>
      <c r="G13" s="13">
        <f t="shared" si="1"/>
        <v>73.089</v>
      </c>
      <c r="H13" s="13">
        <f t="shared" si="2"/>
        <v>73.089</v>
      </c>
      <c r="I13" s="13">
        <f t="shared" si="3"/>
        <v>36.5445</v>
      </c>
      <c r="J13" s="13">
        <f t="shared" si="4"/>
        <v>60.9075</v>
      </c>
      <c r="K13" s="24"/>
    </row>
    <row r="14" s="19" customFormat="1" ht="25" customHeight="1" spans="1:10">
      <c r="A14" s="5"/>
      <c r="B14" s="5" t="s">
        <v>49</v>
      </c>
      <c r="C14" s="8">
        <f>SUM(C4:C12)</f>
        <v>89800.09</v>
      </c>
      <c r="D14" s="8">
        <f>SUM(D4:D12)</f>
        <v>89800.09</v>
      </c>
      <c r="E14" s="12">
        <v>1.5</v>
      </c>
      <c r="F14" s="13">
        <f t="shared" si="0"/>
        <v>134700.135</v>
      </c>
      <c r="G14" s="13">
        <f t="shared" si="1"/>
        <v>40410.0405</v>
      </c>
      <c r="H14" s="13">
        <f t="shared" si="2"/>
        <v>40410.0405</v>
      </c>
      <c r="I14" s="13">
        <f t="shared" si="3"/>
        <v>20205.02025</v>
      </c>
      <c r="J14" s="13">
        <f t="shared" si="4"/>
        <v>33675.03375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1388888888889" right="0.751388888888889" top="1" bottom="1" header="0.5" footer="0.5"/>
  <pageSetup paperSize="9" orientation="landscape" horizontalDpi="600"/>
  <headerFooter/>
  <ignoredErrors>
    <ignoredError sqref="C14:D14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A4" sqref="A4:J16"/>
    </sheetView>
  </sheetViews>
  <sheetFormatPr defaultColWidth="9" defaultRowHeight="13.5"/>
  <cols>
    <col min="1" max="1" width="7.375" style="3" customWidth="1"/>
    <col min="2" max="2" width="11.625" style="3" customWidth="1"/>
    <col min="3" max="3" width="12.125" style="3" customWidth="1"/>
    <col min="4" max="4" width="16.25" style="3" customWidth="1"/>
    <col min="5" max="5" width="9" style="3"/>
    <col min="6" max="6" width="11.625" style="3" customWidth="1"/>
    <col min="7" max="10" width="13.25" style="3"/>
    <col min="11" max="11" width="10.375" style="3"/>
    <col min="12" max="12" width="12.625" style="3"/>
    <col min="13" max="13" width="9.375" style="3"/>
    <col min="14" max="14" width="10.375" style="3"/>
    <col min="15" max="16384" width="9" style="3"/>
  </cols>
  <sheetData>
    <row r="1" s="3" customFormat="1" ht="55.5" customHeight="1" spans="1:10">
      <c r="A1" s="4" t="s">
        <v>210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33" customHeight="1" spans="1:10">
      <c r="A2" s="5" t="s">
        <v>31</v>
      </c>
      <c r="B2" s="5" t="s">
        <v>32</v>
      </c>
      <c r="C2" s="6" t="s">
        <v>33</v>
      </c>
      <c r="D2" s="7" t="s">
        <v>34</v>
      </c>
      <c r="E2" s="5" t="s">
        <v>35</v>
      </c>
      <c r="F2" s="8" t="s">
        <v>36</v>
      </c>
      <c r="G2" s="5" t="s">
        <v>37</v>
      </c>
      <c r="H2" s="5" t="s">
        <v>38</v>
      </c>
      <c r="I2" s="5" t="s">
        <v>39</v>
      </c>
      <c r="J2" s="5" t="s">
        <v>40</v>
      </c>
    </row>
    <row r="3" s="2" customFormat="1" ht="33" customHeight="1" spans="1:10">
      <c r="A3" s="5"/>
      <c r="B3" s="5"/>
      <c r="C3" s="6"/>
      <c r="D3" s="6"/>
      <c r="E3" s="5"/>
      <c r="F3" s="8"/>
      <c r="G3" s="5"/>
      <c r="H3" s="5"/>
      <c r="I3" s="5"/>
      <c r="J3" s="5"/>
    </row>
    <row r="4" s="3" customFormat="1" ht="25" customHeight="1" spans="1:10">
      <c r="A4" s="5">
        <v>1</v>
      </c>
      <c r="B4" s="15" t="s">
        <v>211</v>
      </c>
      <c r="C4" s="16">
        <v>10746.7</v>
      </c>
      <c r="D4" s="16">
        <v>10746.7</v>
      </c>
      <c r="E4" s="12">
        <v>1.5</v>
      </c>
      <c r="F4" s="13">
        <f t="shared" ref="F4:F16" si="0">C4*E4</f>
        <v>16120.05</v>
      </c>
      <c r="G4" s="13">
        <f t="shared" ref="G4:G16" si="1">F4*0.3</f>
        <v>4836.015</v>
      </c>
      <c r="H4" s="13">
        <f t="shared" ref="H4:H16" si="2">F4*0.3</f>
        <v>4836.015</v>
      </c>
      <c r="I4" s="13">
        <f t="shared" ref="I4:I16" si="3">F4*0.15</f>
        <v>2418.0075</v>
      </c>
      <c r="J4" s="13">
        <f t="shared" ref="J4:J16" si="4">F4*0.25</f>
        <v>4030.0125</v>
      </c>
    </row>
    <row r="5" s="3" customFormat="1" ht="25" customHeight="1" spans="1:10">
      <c r="A5" s="5">
        <v>2</v>
      </c>
      <c r="B5" s="15" t="s">
        <v>212</v>
      </c>
      <c r="C5" s="16">
        <v>6732.7</v>
      </c>
      <c r="D5" s="16">
        <v>6732.7</v>
      </c>
      <c r="E5" s="12">
        <v>1.5</v>
      </c>
      <c r="F5" s="13">
        <f t="shared" si="0"/>
        <v>10099.05</v>
      </c>
      <c r="G5" s="13">
        <f t="shared" si="1"/>
        <v>3029.715</v>
      </c>
      <c r="H5" s="13">
        <f t="shared" si="2"/>
        <v>3029.715</v>
      </c>
      <c r="I5" s="13">
        <f t="shared" si="3"/>
        <v>1514.8575</v>
      </c>
      <c r="J5" s="13">
        <f t="shared" si="4"/>
        <v>2524.7625</v>
      </c>
    </row>
    <row r="6" s="3" customFormat="1" ht="25" customHeight="1" spans="1:10">
      <c r="A6" s="5">
        <v>3</v>
      </c>
      <c r="B6" s="15" t="s">
        <v>213</v>
      </c>
      <c r="C6" s="16">
        <v>8225.44</v>
      </c>
      <c r="D6" s="16">
        <v>8225.44</v>
      </c>
      <c r="E6" s="12">
        <v>1.5</v>
      </c>
      <c r="F6" s="13">
        <f t="shared" si="0"/>
        <v>12338.16</v>
      </c>
      <c r="G6" s="13">
        <f t="shared" si="1"/>
        <v>3701.448</v>
      </c>
      <c r="H6" s="13">
        <f t="shared" si="2"/>
        <v>3701.448</v>
      </c>
      <c r="I6" s="13">
        <f t="shared" si="3"/>
        <v>1850.724</v>
      </c>
      <c r="J6" s="13">
        <f t="shared" si="4"/>
        <v>3084.54</v>
      </c>
    </row>
    <row r="7" s="3" customFormat="1" ht="25" customHeight="1" spans="1:10">
      <c r="A7" s="5">
        <v>4</v>
      </c>
      <c r="B7" s="15" t="s">
        <v>214</v>
      </c>
      <c r="C7" s="16">
        <v>22959.41</v>
      </c>
      <c r="D7" s="16">
        <v>22959.41</v>
      </c>
      <c r="E7" s="12">
        <v>1.5</v>
      </c>
      <c r="F7" s="13">
        <f t="shared" si="0"/>
        <v>34439.115</v>
      </c>
      <c r="G7" s="13">
        <f t="shared" si="1"/>
        <v>10331.7345</v>
      </c>
      <c r="H7" s="13">
        <f t="shared" si="2"/>
        <v>10331.7345</v>
      </c>
      <c r="I7" s="13">
        <f t="shared" si="3"/>
        <v>5165.86725</v>
      </c>
      <c r="J7" s="13">
        <f t="shared" si="4"/>
        <v>8609.77875</v>
      </c>
    </row>
    <row r="8" s="3" customFormat="1" ht="25" customHeight="1" spans="1:10">
      <c r="A8" s="5">
        <v>5</v>
      </c>
      <c r="B8" s="17" t="s">
        <v>215</v>
      </c>
      <c r="C8" s="16">
        <v>9022.24</v>
      </c>
      <c r="D8" s="16">
        <v>9022.24</v>
      </c>
      <c r="E8" s="12">
        <v>1.5</v>
      </c>
      <c r="F8" s="13">
        <f t="shared" si="0"/>
        <v>13533.36</v>
      </c>
      <c r="G8" s="13">
        <f t="shared" si="1"/>
        <v>4060.008</v>
      </c>
      <c r="H8" s="13">
        <f t="shared" si="2"/>
        <v>4060.008</v>
      </c>
      <c r="I8" s="13">
        <f t="shared" si="3"/>
        <v>2030.004</v>
      </c>
      <c r="J8" s="13">
        <f t="shared" si="4"/>
        <v>3383.34</v>
      </c>
    </row>
    <row r="9" s="3" customFormat="1" ht="25" customHeight="1" spans="1:10">
      <c r="A9" s="5">
        <v>6</v>
      </c>
      <c r="B9" s="17" t="s">
        <v>216</v>
      </c>
      <c r="C9" s="16">
        <v>24202.31</v>
      </c>
      <c r="D9" s="16">
        <v>24202.31</v>
      </c>
      <c r="E9" s="12">
        <v>1.5</v>
      </c>
      <c r="F9" s="13">
        <f t="shared" si="0"/>
        <v>36303.465</v>
      </c>
      <c r="G9" s="13">
        <f t="shared" si="1"/>
        <v>10891.0395</v>
      </c>
      <c r="H9" s="13">
        <f t="shared" si="2"/>
        <v>10891.0395</v>
      </c>
      <c r="I9" s="13">
        <f t="shared" si="3"/>
        <v>5445.51975</v>
      </c>
      <c r="J9" s="13">
        <f t="shared" si="4"/>
        <v>9075.86625</v>
      </c>
    </row>
    <row r="10" s="3" customFormat="1" ht="25" customHeight="1" spans="1:10">
      <c r="A10" s="5">
        <v>7</v>
      </c>
      <c r="B10" s="17" t="s">
        <v>217</v>
      </c>
      <c r="C10" s="16">
        <v>29658.03</v>
      </c>
      <c r="D10" s="16">
        <v>29658.03</v>
      </c>
      <c r="E10" s="12">
        <v>1.5</v>
      </c>
      <c r="F10" s="13">
        <f t="shared" si="0"/>
        <v>44487.045</v>
      </c>
      <c r="G10" s="13">
        <f t="shared" si="1"/>
        <v>13346.1135</v>
      </c>
      <c r="H10" s="13">
        <f t="shared" si="2"/>
        <v>13346.1135</v>
      </c>
      <c r="I10" s="13">
        <f t="shared" si="3"/>
        <v>6673.05675</v>
      </c>
      <c r="J10" s="13">
        <f t="shared" si="4"/>
        <v>11121.76125</v>
      </c>
    </row>
    <row r="11" s="3" customFormat="1" ht="25" customHeight="1" spans="1:10">
      <c r="A11" s="5">
        <v>8</v>
      </c>
      <c r="B11" s="17" t="s">
        <v>218</v>
      </c>
      <c r="C11" s="16">
        <v>8741.71</v>
      </c>
      <c r="D11" s="16">
        <v>8741.71</v>
      </c>
      <c r="E11" s="12">
        <v>1.5</v>
      </c>
      <c r="F11" s="13">
        <f t="shared" si="0"/>
        <v>13112.565</v>
      </c>
      <c r="G11" s="13">
        <f t="shared" si="1"/>
        <v>3933.7695</v>
      </c>
      <c r="H11" s="13">
        <f t="shared" si="2"/>
        <v>3933.7695</v>
      </c>
      <c r="I11" s="13">
        <f t="shared" si="3"/>
        <v>1966.88475</v>
      </c>
      <c r="J11" s="13">
        <f t="shared" si="4"/>
        <v>3278.14125</v>
      </c>
    </row>
    <row r="12" s="3" customFormat="1" ht="25" customHeight="1" spans="1:10">
      <c r="A12" s="5">
        <v>9</v>
      </c>
      <c r="B12" s="17" t="s">
        <v>219</v>
      </c>
      <c r="C12" s="16">
        <v>24371.98</v>
      </c>
      <c r="D12" s="16">
        <v>24371.98</v>
      </c>
      <c r="E12" s="12">
        <v>1.5</v>
      </c>
      <c r="F12" s="13">
        <f t="shared" si="0"/>
        <v>36557.97</v>
      </c>
      <c r="G12" s="13">
        <f t="shared" si="1"/>
        <v>10967.391</v>
      </c>
      <c r="H12" s="13">
        <f t="shared" si="2"/>
        <v>10967.391</v>
      </c>
      <c r="I12" s="13">
        <f t="shared" si="3"/>
        <v>5483.6955</v>
      </c>
      <c r="J12" s="13">
        <f t="shared" si="4"/>
        <v>9139.4925</v>
      </c>
    </row>
    <row r="13" s="3" customFormat="1" ht="25" customHeight="1" spans="1:10">
      <c r="A13" s="5">
        <v>10</v>
      </c>
      <c r="B13" s="17" t="s">
        <v>220</v>
      </c>
      <c r="C13" s="16">
        <v>52191.62</v>
      </c>
      <c r="D13" s="16">
        <v>52191.62</v>
      </c>
      <c r="E13" s="12">
        <v>1.5</v>
      </c>
      <c r="F13" s="13">
        <f t="shared" si="0"/>
        <v>78287.43</v>
      </c>
      <c r="G13" s="13">
        <f t="shared" si="1"/>
        <v>23486.229</v>
      </c>
      <c r="H13" s="13">
        <f t="shared" si="2"/>
        <v>23486.229</v>
      </c>
      <c r="I13" s="13">
        <f t="shared" si="3"/>
        <v>11743.1145</v>
      </c>
      <c r="J13" s="13">
        <f t="shared" si="4"/>
        <v>19571.8575</v>
      </c>
    </row>
    <row r="14" s="3" customFormat="1" ht="25" customHeight="1" spans="1:10">
      <c r="A14" s="5">
        <v>11</v>
      </c>
      <c r="B14" s="17" t="s">
        <v>221</v>
      </c>
      <c r="C14" s="16">
        <v>19471.37</v>
      </c>
      <c r="D14" s="16">
        <v>19471.37</v>
      </c>
      <c r="E14" s="12">
        <v>1.5</v>
      </c>
      <c r="F14" s="13">
        <f t="shared" si="0"/>
        <v>29207.055</v>
      </c>
      <c r="G14" s="13">
        <f t="shared" si="1"/>
        <v>8762.1165</v>
      </c>
      <c r="H14" s="13">
        <f t="shared" si="2"/>
        <v>8762.1165</v>
      </c>
      <c r="I14" s="13">
        <f t="shared" si="3"/>
        <v>4381.05825</v>
      </c>
      <c r="J14" s="13">
        <f t="shared" si="4"/>
        <v>7301.76375</v>
      </c>
    </row>
    <row r="15" s="3" customFormat="1" ht="25" customHeight="1" spans="1:10">
      <c r="A15" s="5">
        <v>12</v>
      </c>
      <c r="B15" s="17" t="s">
        <v>222</v>
      </c>
      <c r="C15" s="16">
        <v>17492.61</v>
      </c>
      <c r="D15" s="16">
        <v>17492.61</v>
      </c>
      <c r="E15" s="12">
        <v>1.5</v>
      </c>
      <c r="F15" s="13">
        <f t="shared" si="0"/>
        <v>26238.915</v>
      </c>
      <c r="G15" s="13">
        <f t="shared" si="1"/>
        <v>7871.6745</v>
      </c>
      <c r="H15" s="13">
        <f t="shared" si="2"/>
        <v>7871.6745</v>
      </c>
      <c r="I15" s="13">
        <f t="shared" si="3"/>
        <v>3935.83725</v>
      </c>
      <c r="J15" s="13">
        <f t="shared" si="4"/>
        <v>6559.72875</v>
      </c>
    </row>
    <row r="16" s="3" customFormat="1" ht="25" customHeight="1" spans="1:10">
      <c r="A16" s="5"/>
      <c r="B16" s="18" t="s">
        <v>135</v>
      </c>
      <c r="C16" s="8">
        <f>SUM(C4:C15)</f>
        <v>233816.12</v>
      </c>
      <c r="D16" s="8">
        <f>SUM(D4:D15)</f>
        <v>233816.12</v>
      </c>
      <c r="E16" s="12">
        <v>1.5</v>
      </c>
      <c r="F16" s="13">
        <f t="shared" si="0"/>
        <v>350724.18</v>
      </c>
      <c r="G16" s="13">
        <f t="shared" si="1"/>
        <v>105217.254</v>
      </c>
      <c r="H16" s="13">
        <f t="shared" si="2"/>
        <v>105217.254</v>
      </c>
      <c r="I16" s="13">
        <f t="shared" si="3"/>
        <v>52608.627</v>
      </c>
      <c r="J16" s="13">
        <f t="shared" si="4"/>
        <v>87681.045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1388888888889" right="0.751388888888889" top="1" bottom="1" header="0.5" footer="0.5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A1" sqref="$A1:$XFD1"/>
    </sheetView>
  </sheetViews>
  <sheetFormatPr defaultColWidth="9" defaultRowHeight="13.5"/>
  <cols>
    <col min="1" max="1" width="7.375" style="3" customWidth="1"/>
    <col min="2" max="2" width="11.625" style="3" customWidth="1"/>
    <col min="3" max="3" width="12.125" style="3" customWidth="1"/>
    <col min="4" max="4" width="16.25" style="3" customWidth="1"/>
    <col min="5" max="5" width="9" style="3"/>
    <col min="6" max="6" width="11.625" style="3" customWidth="1"/>
    <col min="7" max="10" width="13.25" style="3"/>
    <col min="11" max="11" width="10.375" style="3"/>
    <col min="12" max="12" width="12.625" style="3"/>
    <col min="13" max="13" width="9.375" style="3"/>
    <col min="14" max="14" width="10.375" style="3"/>
    <col min="15" max="16384" width="9" style="3"/>
  </cols>
  <sheetData>
    <row r="1" s="3" customFormat="1" ht="50" customHeight="1" spans="1:10">
      <c r="A1" s="4" t="s">
        <v>223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33" customHeight="1" spans="1:10">
      <c r="A2" s="5" t="s">
        <v>31</v>
      </c>
      <c r="B2" s="5" t="s">
        <v>32</v>
      </c>
      <c r="C2" s="6" t="s">
        <v>33</v>
      </c>
      <c r="D2" s="7" t="s">
        <v>34</v>
      </c>
      <c r="E2" s="5" t="s">
        <v>35</v>
      </c>
      <c r="F2" s="8" t="s">
        <v>36</v>
      </c>
      <c r="G2" s="5" t="s">
        <v>37</v>
      </c>
      <c r="H2" s="5" t="s">
        <v>38</v>
      </c>
      <c r="I2" s="5" t="s">
        <v>39</v>
      </c>
      <c r="J2" s="5" t="s">
        <v>40</v>
      </c>
    </row>
    <row r="3" s="2" customFormat="1" ht="33" customHeight="1" spans="1:10">
      <c r="A3" s="5"/>
      <c r="B3" s="5"/>
      <c r="C3" s="6"/>
      <c r="D3" s="6"/>
      <c r="E3" s="5"/>
      <c r="F3" s="8"/>
      <c r="G3" s="5"/>
      <c r="H3" s="5"/>
      <c r="I3" s="5"/>
      <c r="J3" s="5"/>
    </row>
    <row r="4" s="3" customFormat="1" ht="25" customHeight="1" spans="1:10">
      <c r="A4" s="5">
        <v>1</v>
      </c>
      <c r="B4" s="9" t="s">
        <v>224</v>
      </c>
      <c r="C4" s="11">
        <v>6674.63</v>
      </c>
      <c r="D4" s="11">
        <v>6674.63</v>
      </c>
      <c r="E4" s="12">
        <v>1.5</v>
      </c>
      <c r="F4" s="13">
        <f t="shared" ref="F4:F13" si="0">C4*E4</f>
        <v>10011.945</v>
      </c>
      <c r="G4" s="13">
        <f t="shared" ref="G4:G13" si="1">F4*0.3</f>
        <v>3003.5835</v>
      </c>
      <c r="H4" s="13">
        <f t="shared" ref="H4:H13" si="2">F4*0.3</f>
        <v>3003.5835</v>
      </c>
      <c r="I4" s="13">
        <f t="shared" ref="I4:I13" si="3">F4*0.15</f>
        <v>1501.79175</v>
      </c>
      <c r="J4" s="13">
        <f t="shared" ref="J4:J13" si="4">F4*0.25</f>
        <v>2502.98625</v>
      </c>
    </row>
    <row r="5" s="3" customFormat="1" ht="25" customHeight="1" spans="1:10">
      <c r="A5" s="5">
        <v>2</v>
      </c>
      <c r="B5" s="9" t="s">
        <v>225</v>
      </c>
      <c r="C5" s="11">
        <v>15140.78</v>
      </c>
      <c r="D5" s="11">
        <v>15140.78</v>
      </c>
      <c r="E5" s="12">
        <v>1.5</v>
      </c>
      <c r="F5" s="13">
        <f t="shared" si="0"/>
        <v>22711.17</v>
      </c>
      <c r="G5" s="13">
        <f t="shared" si="1"/>
        <v>6813.351</v>
      </c>
      <c r="H5" s="13">
        <f t="shared" si="2"/>
        <v>6813.351</v>
      </c>
      <c r="I5" s="13">
        <f t="shared" si="3"/>
        <v>3406.6755</v>
      </c>
      <c r="J5" s="13">
        <f t="shared" si="4"/>
        <v>5677.7925</v>
      </c>
    </row>
    <row r="6" s="3" customFormat="1" ht="25" customHeight="1" spans="1:10">
      <c r="A6" s="5">
        <v>3</v>
      </c>
      <c r="B6" s="9" t="s">
        <v>226</v>
      </c>
      <c r="C6" s="11">
        <v>9262.4</v>
      </c>
      <c r="D6" s="11">
        <v>9262.4</v>
      </c>
      <c r="E6" s="12">
        <v>1.5</v>
      </c>
      <c r="F6" s="13">
        <f t="shared" si="0"/>
        <v>13893.6</v>
      </c>
      <c r="G6" s="13">
        <f t="shared" si="1"/>
        <v>4168.08</v>
      </c>
      <c r="H6" s="13">
        <f t="shared" si="2"/>
        <v>4168.08</v>
      </c>
      <c r="I6" s="13">
        <f t="shared" si="3"/>
        <v>2084.04</v>
      </c>
      <c r="J6" s="13">
        <f t="shared" si="4"/>
        <v>3473.4</v>
      </c>
    </row>
    <row r="7" s="3" customFormat="1" ht="25" customHeight="1" spans="1:10">
      <c r="A7" s="5">
        <v>4</v>
      </c>
      <c r="B7" s="9" t="s">
        <v>227</v>
      </c>
      <c r="C7" s="11">
        <v>9121.58</v>
      </c>
      <c r="D7" s="11">
        <v>9121.58</v>
      </c>
      <c r="E7" s="12">
        <v>1.5</v>
      </c>
      <c r="F7" s="13">
        <f t="shared" si="0"/>
        <v>13682.37</v>
      </c>
      <c r="G7" s="13">
        <f t="shared" si="1"/>
        <v>4104.711</v>
      </c>
      <c r="H7" s="13">
        <f t="shared" si="2"/>
        <v>4104.711</v>
      </c>
      <c r="I7" s="13">
        <f t="shared" si="3"/>
        <v>2052.3555</v>
      </c>
      <c r="J7" s="13">
        <f t="shared" si="4"/>
        <v>3420.5925</v>
      </c>
    </row>
    <row r="8" s="3" customFormat="1" ht="25" customHeight="1" spans="1:10">
      <c r="A8" s="5">
        <v>5</v>
      </c>
      <c r="B8" s="14" t="s">
        <v>228</v>
      </c>
      <c r="C8" s="11">
        <v>7190.96</v>
      </c>
      <c r="D8" s="11">
        <v>7190.96</v>
      </c>
      <c r="E8" s="12">
        <v>1.5</v>
      </c>
      <c r="F8" s="13">
        <f t="shared" si="0"/>
        <v>10786.44</v>
      </c>
      <c r="G8" s="13">
        <f t="shared" si="1"/>
        <v>3235.932</v>
      </c>
      <c r="H8" s="13">
        <f t="shared" si="2"/>
        <v>3235.932</v>
      </c>
      <c r="I8" s="13">
        <f t="shared" si="3"/>
        <v>1617.966</v>
      </c>
      <c r="J8" s="13">
        <f t="shared" si="4"/>
        <v>2696.61</v>
      </c>
    </row>
    <row r="9" s="3" customFormat="1" ht="25" customHeight="1" spans="1:10">
      <c r="A9" s="5">
        <v>6</v>
      </c>
      <c r="B9" s="14" t="s">
        <v>229</v>
      </c>
      <c r="C9" s="11">
        <v>12668</v>
      </c>
      <c r="D9" s="11">
        <v>12668</v>
      </c>
      <c r="E9" s="12">
        <v>1.5</v>
      </c>
      <c r="F9" s="13">
        <f t="shared" si="0"/>
        <v>19002</v>
      </c>
      <c r="G9" s="13">
        <f t="shared" si="1"/>
        <v>5700.6</v>
      </c>
      <c r="H9" s="13">
        <f t="shared" si="2"/>
        <v>5700.6</v>
      </c>
      <c r="I9" s="13">
        <f t="shared" si="3"/>
        <v>2850.3</v>
      </c>
      <c r="J9" s="13">
        <f t="shared" si="4"/>
        <v>4750.5</v>
      </c>
    </row>
    <row r="10" s="3" customFormat="1" ht="25" customHeight="1" spans="1:10">
      <c r="A10" s="5">
        <v>7</v>
      </c>
      <c r="B10" s="14" t="s">
        <v>230</v>
      </c>
      <c r="C10" s="11">
        <v>17665.5</v>
      </c>
      <c r="D10" s="11">
        <v>17665.5</v>
      </c>
      <c r="E10" s="12">
        <v>1.5</v>
      </c>
      <c r="F10" s="13">
        <f t="shared" si="0"/>
        <v>26498.25</v>
      </c>
      <c r="G10" s="13">
        <f t="shared" si="1"/>
        <v>7949.475</v>
      </c>
      <c r="H10" s="13">
        <f t="shared" si="2"/>
        <v>7949.475</v>
      </c>
      <c r="I10" s="13">
        <f t="shared" si="3"/>
        <v>3974.7375</v>
      </c>
      <c r="J10" s="13">
        <f t="shared" si="4"/>
        <v>6624.5625</v>
      </c>
    </row>
    <row r="11" s="3" customFormat="1" ht="25" customHeight="1" spans="1:10">
      <c r="A11" s="5">
        <v>8</v>
      </c>
      <c r="B11" s="14" t="s">
        <v>231</v>
      </c>
      <c r="C11" s="11">
        <v>18462.45</v>
      </c>
      <c r="D11" s="11">
        <v>18462.45</v>
      </c>
      <c r="E11" s="12">
        <v>1.5</v>
      </c>
      <c r="F11" s="13">
        <f t="shared" si="0"/>
        <v>27693.675</v>
      </c>
      <c r="G11" s="13">
        <f t="shared" si="1"/>
        <v>8308.1025</v>
      </c>
      <c r="H11" s="13">
        <f t="shared" si="2"/>
        <v>8308.1025</v>
      </c>
      <c r="I11" s="13">
        <f t="shared" si="3"/>
        <v>4154.05125</v>
      </c>
      <c r="J11" s="13">
        <f t="shared" si="4"/>
        <v>6923.41875</v>
      </c>
    </row>
    <row r="12" s="3" customFormat="1" ht="25" customHeight="1" spans="1:10">
      <c r="A12" s="5">
        <v>9</v>
      </c>
      <c r="B12" s="14" t="s">
        <v>232</v>
      </c>
      <c r="C12" s="11">
        <v>13470.58</v>
      </c>
      <c r="D12" s="11">
        <v>13470.58</v>
      </c>
      <c r="E12" s="12">
        <v>1.5</v>
      </c>
      <c r="F12" s="13">
        <f t="shared" si="0"/>
        <v>20205.87</v>
      </c>
      <c r="G12" s="13">
        <f t="shared" si="1"/>
        <v>6061.761</v>
      </c>
      <c r="H12" s="13">
        <f t="shared" si="2"/>
        <v>6061.761</v>
      </c>
      <c r="I12" s="13">
        <f t="shared" si="3"/>
        <v>3030.8805</v>
      </c>
      <c r="J12" s="13">
        <f t="shared" si="4"/>
        <v>5051.4675</v>
      </c>
    </row>
    <row r="13" s="3" customFormat="1" ht="25" customHeight="1" spans="1:10">
      <c r="A13" s="5"/>
      <c r="B13" s="5" t="s">
        <v>49</v>
      </c>
      <c r="C13" s="8">
        <f>SUM(C4:C12)</f>
        <v>109656.88</v>
      </c>
      <c r="D13" s="8">
        <f>SUM(D4:D12)</f>
        <v>109656.88</v>
      </c>
      <c r="E13" s="12">
        <v>1.5</v>
      </c>
      <c r="F13" s="13">
        <f t="shared" si="0"/>
        <v>164485.32</v>
      </c>
      <c r="G13" s="13">
        <f t="shared" si="1"/>
        <v>49345.596</v>
      </c>
      <c r="H13" s="13">
        <f t="shared" si="2"/>
        <v>49345.596</v>
      </c>
      <c r="I13" s="13">
        <f t="shared" si="3"/>
        <v>24672.798</v>
      </c>
      <c r="J13" s="13">
        <f t="shared" si="4"/>
        <v>41121.33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1388888888889" right="0.751388888888889" top="1" bottom="1" header="0.5" footer="0.5"/>
  <pageSetup paperSize="9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A2" sqref="A2:J12"/>
    </sheetView>
  </sheetViews>
  <sheetFormatPr defaultColWidth="9" defaultRowHeight="13.5"/>
  <cols>
    <col min="1" max="1" width="7.375" style="3" customWidth="1"/>
    <col min="2" max="2" width="11.625" style="3" customWidth="1"/>
    <col min="3" max="3" width="12.125" style="3" customWidth="1"/>
    <col min="4" max="4" width="16.25" style="3" customWidth="1"/>
    <col min="5" max="5" width="9" style="3"/>
    <col min="6" max="6" width="11.625" style="3" customWidth="1"/>
    <col min="7" max="10" width="13.25" style="3"/>
    <col min="11" max="11" width="10.375" style="3"/>
    <col min="12" max="12" width="12.625" style="3"/>
    <col min="13" max="13" width="9.375" style="3"/>
    <col min="14" max="14" width="10.375" style="3"/>
    <col min="15" max="16384" width="9" style="3"/>
  </cols>
  <sheetData>
    <row r="1" s="1" customFormat="1" ht="50" customHeight="1" spans="1:10">
      <c r="A1" s="4" t="s">
        <v>233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33" customHeight="1" spans="1:10">
      <c r="A2" s="5" t="s">
        <v>31</v>
      </c>
      <c r="B2" s="5" t="s">
        <v>32</v>
      </c>
      <c r="C2" s="6" t="s">
        <v>33</v>
      </c>
      <c r="D2" s="7" t="s">
        <v>34</v>
      </c>
      <c r="E2" s="5" t="s">
        <v>35</v>
      </c>
      <c r="F2" s="8" t="s">
        <v>36</v>
      </c>
      <c r="G2" s="5" t="s">
        <v>37</v>
      </c>
      <c r="H2" s="5" t="s">
        <v>38</v>
      </c>
      <c r="I2" s="5" t="s">
        <v>39</v>
      </c>
      <c r="J2" s="5" t="s">
        <v>40</v>
      </c>
    </row>
    <row r="3" s="2" customFormat="1" ht="33" customHeight="1" spans="1:10">
      <c r="A3" s="5"/>
      <c r="B3" s="5"/>
      <c r="C3" s="6"/>
      <c r="D3" s="6"/>
      <c r="E3" s="5"/>
      <c r="F3" s="8"/>
      <c r="G3" s="5"/>
      <c r="H3" s="5"/>
      <c r="I3" s="5"/>
      <c r="J3" s="5"/>
    </row>
    <row r="4" s="3" customFormat="1" ht="25" customHeight="1" spans="1:10">
      <c r="A4" s="5">
        <v>1</v>
      </c>
      <c r="B4" s="9" t="s">
        <v>234</v>
      </c>
      <c r="C4" s="10">
        <v>8110.95</v>
      </c>
      <c r="D4" s="11">
        <v>8110.95</v>
      </c>
      <c r="E4" s="12">
        <v>1.5</v>
      </c>
      <c r="F4" s="13">
        <f t="shared" ref="F4:F12" si="0">C4*E4</f>
        <v>12166.425</v>
      </c>
      <c r="G4" s="13">
        <f t="shared" ref="G4:G12" si="1">F4*0.3</f>
        <v>3649.9275</v>
      </c>
      <c r="H4" s="13">
        <f t="shared" ref="H4:H12" si="2">F4*0.3</f>
        <v>3649.9275</v>
      </c>
      <c r="I4" s="13">
        <f t="shared" ref="I4:I12" si="3">F4*0.15</f>
        <v>1824.96375</v>
      </c>
      <c r="J4" s="13">
        <f t="shared" ref="J4:J12" si="4">F4*0.25</f>
        <v>3041.60625</v>
      </c>
    </row>
    <row r="5" s="3" customFormat="1" ht="25" customHeight="1" spans="1:10">
      <c r="A5" s="5">
        <v>2</v>
      </c>
      <c r="B5" s="9" t="s">
        <v>235</v>
      </c>
      <c r="C5" s="10">
        <v>17885.69</v>
      </c>
      <c r="D5" s="11">
        <v>17885.69</v>
      </c>
      <c r="E5" s="12">
        <v>1.5</v>
      </c>
      <c r="F5" s="13">
        <f t="shared" si="0"/>
        <v>26828.535</v>
      </c>
      <c r="G5" s="13">
        <f t="shared" si="1"/>
        <v>8048.5605</v>
      </c>
      <c r="H5" s="13">
        <f t="shared" si="2"/>
        <v>8048.5605</v>
      </c>
      <c r="I5" s="13">
        <f t="shared" si="3"/>
        <v>4024.28025</v>
      </c>
      <c r="J5" s="13">
        <f t="shared" si="4"/>
        <v>6707.13375</v>
      </c>
    </row>
    <row r="6" s="3" customFormat="1" ht="25" customHeight="1" spans="1:10">
      <c r="A6" s="5">
        <v>3</v>
      </c>
      <c r="B6" s="9" t="s">
        <v>236</v>
      </c>
      <c r="C6" s="10">
        <v>2968.73</v>
      </c>
      <c r="D6" s="11">
        <v>2968.73</v>
      </c>
      <c r="E6" s="12">
        <v>1.5</v>
      </c>
      <c r="F6" s="13">
        <f t="shared" si="0"/>
        <v>4453.095</v>
      </c>
      <c r="G6" s="13">
        <f t="shared" si="1"/>
        <v>1335.9285</v>
      </c>
      <c r="H6" s="13">
        <f t="shared" si="2"/>
        <v>1335.9285</v>
      </c>
      <c r="I6" s="13">
        <f t="shared" si="3"/>
        <v>667.96425</v>
      </c>
      <c r="J6" s="13">
        <f t="shared" si="4"/>
        <v>1113.27375</v>
      </c>
    </row>
    <row r="7" s="3" customFormat="1" ht="25" customHeight="1" spans="1:10">
      <c r="A7" s="5">
        <v>4</v>
      </c>
      <c r="B7" s="9" t="s">
        <v>237</v>
      </c>
      <c r="C7" s="10">
        <v>6223.78</v>
      </c>
      <c r="D7" s="11">
        <v>6223.78</v>
      </c>
      <c r="E7" s="12">
        <v>1.5</v>
      </c>
      <c r="F7" s="13">
        <f t="shared" si="0"/>
        <v>9335.67</v>
      </c>
      <c r="G7" s="13">
        <f t="shared" si="1"/>
        <v>2800.701</v>
      </c>
      <c r="H7" s="13">
        <f t="shared" si="2"/>
        <v>2800.701</v>
      </c>
      <c r="I7" s="13">
        <f t="shared" si="3"/>
        <v>1400.3505</v>
      </c>
      <c r="J7" s="13">
        <f t="shared" si="4"/>
        <v>2333.9175</v>
      </c>
    </row>
    <row r="8" s="3" customFormat="1" ht="25" customHeight="1" spans="1:10">
      <c r="A8" s="5">
        <v>5</v>
      </c>
      <c r="B8" s="14" t="s">
        <v>238</v>
      </c>
      <c r="C8" s="10">
        <v>2427.64</v>
      </c>
      <c r="D8" s="11">
        <v>2427.64</v>
      </c>
      <c r="E8" s="12">
        <v>1.5</v>
      </c>
      <c r="F8" s="13">
        <f t="shared" si="0"/>
        <v>3641.46</v>
      </c>
      <c r="G8" s="13">
        <f t="shared" si="1"/>
        <v>1092.438</v>
      </c>
      <c r="H8" s="13">
        <f t="shared" si="2"/>
        <v>1092.438</v>
      </c>
      <c r="I8" s="13">
        <f t="shared" si="3"/>
        <v>546.219</v>
      </c>
      <c r="J8" s="13">
        <f t="shared" si="4"/>
        <v>910.365</v>
      </c>
    </row>
    <row r="9" s="3" customFormat="1" ht="25" customHeight="1" spans="1:10">
      <c r="A9" s="5">
        <v>6</v>
      </c>
      <c r="B9" s="14" t="s">
        <v>239</v>
      </c>
      <c r="C9" s="10">
        <v>4310.87</v>
      </c>
      <c r="D9" s="11">
        <v>4310.87</v>
      </c>
      <c r="E9" s="12">
        <v>1.5</v>
      </c>
      <c r="F9" s="13">
        <f t="shared" si="0"/>
        <v>6466.305</v>
      </c>
      <c r="G9" s="13">
        <f t="shared" si="1"/>
        <v>1939.8915</v>
      </c>
      <c r="H9" s="13">
        <f t="shared" si="2"/>
        <v>1939.8915</v>
      </c>
      <c r="I9" s="13">
        <f t="shared" si="3"/>
        <v>969.94575</v>
      </c>
      <c r="J9" s="13">
        <f t="shared" si="4"/>
        <v>1616.57625</v>
      </c>
    </row>
    <row r="10" s="3" customFormat="1" ht="25" customHeight="1" spans="1:10">
      <c r="A10" s="5">
        <v>7</v>
      </c>
      <c r="B10" s="14" t="s">
        <v>240</v>
      </c>
      <c r="C10" s="10">
        <v>1216.66</v>
      </c>
      <c r="D10" s="11">
        <v>1216.66</v>
      </c>
      <c r="E10" s="12">
        <v>1.5</v>
      </c>
      <c r="F10" s="13">
        <f t="shared" si="0"/>
        <v>1824.99</v>
      </c>
      <c r="G10" s="13">
        <f t="shared" si="1"/>
        <v>547.497</v>
      </c>
      <c r="H10" s="13">
        <f t="shared" si="2"/>
        <v>547.497</v>
      </c>
      <c r="I10" s="13">
        <f t="shared" si="3"/>
        <v>273.7485</v>
      </c>
      <c r="J10" s="13">
        <f t="shared" si="4"/>
        <v>456.2475</v>
      </c>
    </row>
    <row r="11" s="3" customFormat="1" ht="25" customHeight="1" spans="1:10">
      <c r="A11" s="5">
        <v>8</v>
      </c>
      <c r="B11" s="14" t="s">
        <v>241</v>
      </c>
      <c r="C11" s="10">
        <v>3602.63</v>
      </c>
      <c r="D11" s="11">
        <v>3602.63</v>
      </c>
      <c r="E11" s="12">
        <v>1.5</v>
      </c>
      <c r="F11" s="13">
        <f t="shared" si="0"/>
        <v>5403.945</v>
      </c>
      <c r="G11" s="13">
        <f t="shared" si="1"/>
        <v>1621.1835</v>
      </c>
      <c r="H11" s="13">
        <f t="shared" si="2"/>
        <v>1621.1835</v>
      </c>
      <c r="I11" s="13">
        <f t="shared" si="3"/>
        <v>810.59175</v>
      </c>
      <c r="J11" s="13">
        <f t="shared" si="4"/>
        <v>1350.98625</v>
      </c>
    </row>
    <row r="12" s="3" customFormat="1" ht="25" customHeight="1" spans="1:10">
      <c r="A12" s="5"/>
      <c r="B12" s="5" t="s">
        <v>49</v>
      </c>
      <c r="C12" s="8">
        <f>SUM(C4:C11)</f>
        <v>46746.95</v>
      </c>
      <c r="D12" s="8">
        <f>SUM(D4:D11)</f>
        <v>46746.95</v>
      </c>
      <c r="E12" s="12">
        <v>1.5</v>
      </c>
      <c r="F12" s="13">
        <f t="shared" si="0"/>
        <v>70120.425</v>
      </c>
      <c r="G12" s="13">
        <f t="shared" si="1"/>
        <v>21036.1275</v>
      </c>
      <c r="H12" s="13">
        <f t="shared" si="2"/>
        <v>21036.1275</v>
      </c>
      <c r="I12" s="13">
        <f t="shared" si="3"/>
        <v>10518.06375</v>
      </c>
      <c r="J12" s="13">
        <f t="shared" si="4"/>
        <v>17530.10625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汇总</vt:lpstr>
      <vt:lpstr>拱桥</vt:lpstr>
      <vt:lpstr>官田</vt:lpstr>
      <vt:lpstr>桂林</vt:lpstr>
      <vt:lpstr>和平</vt:lpstr>
      <vt:lpstr>菁城</vt:lpstr>
      <vt:lpstr>芦芝</vt:lpstr>
      <vt:lpstr>象湖</vt:lpstr>
      <vt:lpstr>永福</vt:lpstr>
      <vt:lpstr>赤水</vt:lpstr>
      <vt:lpstr>新桥</vt:lpstr>
      <vt:lpstr>溪南</vt:lpstr>
      <vt:lpstr>灵地</vt:lpstr>
      <vt:lpstr>南洋</vt:lpstr>
      <vt:lpstr>双洋</vt:lpstr>
      <vt:lpstr>吾祠</vt:lpstr>
      <vt:lpstr>西园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羽文Mom</cp:lastModifiedBy>
  <dcterms:created xsi:type="dcterms:W3CDTF">2008-09-11T17:22:00Z</dcterms:created>
  <dcterms:modified xsi:type="dcterms:W3CDTF">2023-11-28T02:09:01Z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741A54A80D9841628EC6AA404F3BCB2E</vt:lpwstr>
  </property>
  <property fmtid="{D5CDD505-2E9C-101B-9397-08002B2CF9AE}" pid="3" name="KSOProductBuildVer">
    <vt:lpwstr>2052-12.1.0.15712</vt:lpwstr>
  </property>
</Properties>
</file>